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Godišnji izvještaj\"/>
    </mc:Choice>
  </mc:AlternateContent>
  <xr:revisionPtr revIDLastSave="0" documentId="13_ncr:1_{0D1345BA-16F1-4014-8AA3-D34EBCDBCA3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F298" i="9" s="1"/>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c r="E290" i="9"/>
  <c r="B290" i="9" s="1"/>
  <c r="M289" i="9"/>
  <c r="L289" i="9"/>
  <c r="F289" i="9" s="1"/>
  <c r="B289" i="9" s="1"/>
  <c r="E289" i="9"/>
  <c r="M288" i="9"/>
  <c r="L288" i="9"/>
  <c r="F288" i="9" s="1"/>
  <c r="E288" i="9"/>
  <c r="B288" i="9" s="1"/>
  <c r="M287" i="9"/>
  <c r="F287" i="9" s="1"/>
  <c r="L287" i="9"/>
  <c r="E287" i="9"/>
  <c r="B287" i="9"/>
  <c r="M286" i="9"/>
  <c r="L286" i="9"/>
  <c r="F286" i="9" s="1"/>
  <c r="E286" i="9"/>
  <c r="M285" i="9"/>
  <c r="L285" i="9"/>
  <c r="F285" i="9"/>
  <c r="E285" i="9"/>
  <c r="B285" i="9"/>
  <c r="M284" i="9"/>
  <c r="L284" i="9"/>
  <c r="F284" i="9" s="1"/>
  <c r="B284" i="9" s="1"/>
  <c r="E284" i="9"/>
  <c r="M283" i="9"/>
  <c r="F283" i="9" s="1"/>
  <c r="B283" i="9" s="1"/>
  <c r="L283" i="9"/>
  <c r="E283" i="9"/>
  <c r="M282" i="9"/>
  <c r="L282" i="9"/>
  <c r="F282" i="9"/>
  <c r="E282" i="9"/>
  <c r="B282" i="9" s="1"/>
  <c r="M281" i="9"/>
  <c r="F281" i="9" s="1"/>
  <c r="B281" i="9" s="1"/>
  <c r="L281" i="9"/>
  <c r="E281" i="9"/>
  <c r="M280" i="9"/>
  <c r="L280" i="9"/>
  <c r="F280" i="9" s="1"/>
  <c r="E280" i="9"/>
  <c r="M279" i="9"/>
  <c r="F279" i="9" s="1"/>
  <c r="B279" i="9" s="1"/>
  <c r="L279" i="9"/>
  <c r="E279" i="9"/>
  <c r="M278" i="9"/>
  <c r="L278" i="9"/>
  <c r="F278" i="9" s="1"/>
  <c r="E278" i="9"/>
  <c r="B278" i="9" s="1"/>
  <c r="M277" i="9"/>
  <c r="L277" i="9"/>
  <c r="F277" i="9"/>
  <c r="B277" i="9" s="1"/>
  <c r="E277" i="9"/>
  <c r="M276" i="9"/>
  <c r="L276" i="9"/>
  <c r="F276" i="9" s="1"/>
  <c r="B276" i="9" s="1"/>
  <c r="E276" i="9"/>
  <c r="M275" i="9"/>
  <c r="F275" i="9" s="1"/>
  <c r="B275" i="9" s="1"/>
  <c r="L275" i="9"/>
  <c r="E275" i="9"/>
  <c r="M274" i="9"/>
  <c r="L274" i="9"/>
  <c r="F274" i="9"/>
  <c r="E274" i="9"/>
  <c r="B274" i="9" s="1"/>
  <c r="M273" i="9"/>
  <c r="F273" i="9" s="1"/>
  <c r="B273" i="9" s="1"/>
  <c r="L273" i="9"/>
  <c r="E273" i="9"/>
  <c r="M272" i="9"/>
  <c r="L272" i="9"/>
  <c r="F272" i="9" s="1"/>
  <c r="E272" i="9"/>
  <c r="B272" i="9" s="1"/>
  <c r="M271" i="9"/>
  <c r="F271" i="9" s="1"/>
  <c r="B271" i="9" s="1"/>
  <c r="L271" i="9"/>
  <c r="E271" i="9"/>
  <c r="M270" i="9"/>
  <c r="L270" i="9"/>
  <c r="F270" i="9" s="1"/>
  <c r="E270" i="9"/>
  <c r="M269" i="9"/>
  <c r="L269" i="9"/>
  <c r="F269" i="9"/>
  <c r="B269" i="9" s="1"/>
  <c r="E269" i="9"/>
  <c r="M268" i="9"/>
  <c r="L268" i="9"/>
  <c r="F268" i="9" s="1"/>
  <c r="B268" i="9" s="1"/>
  <c r="E268" i="9"/>
  <c r="M267" i="9"/>
  <c r="F267" i="9" s="1"/>
  <c r="B267" i="9" s="1"/>
  <c r="L267" i="9"/>
  <c r="E267" i="9"/>
  <c r="M266" i="9"/>
  <c r="L266" i="9"/>
  <c r="F266" i="9"/>
  <c r="E266" i="9"/>
  <c r="B266" i="9" s="1"/>
  <c r="M265" i="9"/>
  <c r="F265" i="9" s="1"/>
  <c r="B265" i="9" s="1"/>
  <c r="L265" i="9"/>
  <c r="E265" i="9"/>
  <c r="M264" i="9"/>
  <c r="L264" i="9"/>
  <c r="F264" i="9" s="1"/>
  <c r="E264" i="9"/>
  <c r="M263" i="9"/>
  <c r="F263" i="9" s="1"/>
  <c r="B263" i="9" s="1"/>
  <c r="L263" i="9"/>
  <c r="E263" i="9"/>
  <c r="M262" i="9"/>
  <c r="L262" i="9"/>
  <c r="F262" i="9" s="1"/>
  <c r="E262" i="9"/>
  <c r="B262" i="9" s="1"/>
  <c r="M261" i="9"/>
  <c r="L261" i="9"/>
  <c r="F261" i="9"/>
  <c r="B261" i="9" s="1"/>
  <c r="E261" i="9"/>
  <c r="M260" i="9"/>
  <c r="L260" i="9"/>
  <c r="F260" i="9" s="1"/>
  <c r="B260" i="9" s="1"/>
  <c r="E260" i="9"/>
  <c r="M259" i="9"/>
  <c r="L259" i="9"/>
  <c r="F259" i="9"/>
  <c r="B259" i="9" s="1"/>
  <c r="E259" i="9"/>
  <c r="M258" i="9"/>
  <c r="L258" i="9"/>
  <c r="F258" i="9"/>
  <c r="E258" i="9"/>
  <c r="B258" i="9" s="1"/>
  <c r="M257" i="9"/>
  <c r="F257" i="9" s="1"/>
  <c r="B257" i="9" s="1"/>
  <c r="L257" i="9"/>
  <c r="E257" i="9"/>
  <c r="M256" i="9"/>
  <c r="L256" i="9"/>
  <c r="F256" i="9" s="1"/>
  <c r="E256" i="9"/>
  <c r="B256" i="9" s="1"/>
  <c r="M255" i="9"/>
  <c r="F255" i="9" s="1"/>
  <c r="L255" i="9"/>
  <c r="E255" i="9"/>
  <c r="B255" i="9"/>
  <c r="M254" i="9"/>
  <c r="L254" i="9"/>
  <c r="F254" i="9" s="1"/>
  <c r="E254" i="9"/>
  <c r="M253" i="9"/>
  <c r="L253" i="9"/>
  <c r="F253" i="9"/>
  <c r="B253" i="9" s="1"/>
  <c r="E253" i="9"/>
  <c r="M252" i="9"/>
  <c r="L252" i="9"/>
  <c r="F252" i="9" s="1"/>
  <c r="B252" i="9" s="1"/>
  <c r="E252" i="9"/>
  <c r="M251" i="9"/>
  <c r="L251" i="9"/>
  <c r="F251" i="9"/>
  <c r="B251" i="9" s="1"/>
  <c r="E251" i="9"/>
  <c r="M250" i="9"/>
  <c r="L250" i="9"/>
  <c r="F250" i="9"/>
  <c r="E250" i="9"/>
  <c r="B250" i="9" s="1"/>
  <c r="M249" i="9"/>
  <c r="L249" i="9"/>
  <c r="F249" i="9"/>
  <c r="B249" i="9" s="1"/>
  <c r="E249" i="9"/>
  <c r="M248" i="9"/>
  <c r="L248" i="9"/>
  <c r="F248" i="9" s="1"/>
  <c r="E248" i="9"/>
  <c r="M247" i="9"/>
  <c r="F247" i="9" s="1"/>
  <c r="B247" i="9" s="1"/>
  <c r="L247" i="9"/>
  <c r="E247" i="9"/>
  <c r="M246" i="9"/>
  <c r="L246" i="9"/>
  <c r="F246" i="9" s="1"/>
  <c r="E246" i="9"/>
  <c r="B246" i="9" s="1"/>
  <c r="M245" i="9"/>
  <c r="L245" i="9"/>
  <c r="F245" i="9"/>
  <c r="E245" i="9"/>
  <c r="B245" i="9"/>
  <c r="M244" i="9"/>
  <c r="L244" i="9"/>
  <c r="E244" i="9"/>
  <c r="M243" i="9"/>
  <c r="F243" i="9" s="1"/>
  <c r="B243" i="9" s="1"/>
  <c r="L243" i="9"/>
  <c r="E243" i="9"/>
  <c r="M242" i="9"/>
  <c r="F242" i="9" s="1"/>
  <c r="L242" i="9"/>
  <c r="E242" i="9"/>
  <c r="M241" i="9"/>
  <c r="F241" i="9" s="1"/>
  <c r="B241" i="9" s="1"/>
  <c r="L241" i="9"/>
  <c r="E241" i="9"/>
  <c r="M240" i="9"/>
  <c r="L240" i="9"/>
  <c r="E240" i="9"/>
  <c r="M239" i="9"/>
  <c r="F239" i="9" s="1"/>
  <c r="L239" i="9"/>
  <c r="E239" i="9"/>
  <c r="B239" i="9"/>
  <c r="M238" i="9"/>
  <c r="L238" i="9"/>
  <c r="E238" i="9"/>
  <c r="M237" i="9"/>
  <c r="L237" i="9"/>
  <c r="F237" i="9"/>
  <c r="B237" i="9" s="1"/>
  <c r="E237" i="9"/>
  <c r="M236" i="9"/>
  <c r="L236" i="9"/>
  <c r="E236" i="9"/>
  <c r="M235" i="9"/>
  <c r="L235" i="9"/>
  <c r="F235" i="9"/>
  <c r="E235" i="9"/>
  <c r="B235" i="9"/>
  <c r="M234" i="9"/>
  <c r="L234" i="9"/>
  <c r="F234" i="9"/>
  <c r="E234" i="9"/>
  <c r="M233" i="9"/>
  <c r="L233" i="9"/>
  <c r="F233" i="9"/>
  <c r="B233" i="9" s="1"/>
  <c r="E233" i="9"/>
  <c r="M232" i="9"/>
  <c r="L232" i="9"/>
  <c r="E232" i="9"/>
  <c r="M231" i="9"/>
  <c r="F231" i="9" s="1"/>
  <c r="L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F165" i="9"/>
  <c r="B165" i="9"/>
  <c r="H164" i="9"/>
  <c r="G164" i="9"/>
  <c r="F164" i="9"/>
  <c r="E164" i="9"/>
  <c r="B164" i="9" s="1"/>
  <c r="H163" i="9"/>
  <c r="G163" i="9"/>
  <c r="F163" i="9"/>
  <c r="E163" i="9"/>
  <c r="H162" i="9"/>
  <c r="G162" i="9"/>
  <c r="F162" i="9"/>
  <c r="H161" i="9"/>
  <c r="G161" i="9"/>
  <c r="F161" i="9"/>
  <c r="E161" i="9"/>
  <c r="B161" i="9" s="1"/>
  <c r="H160" i="9"/>
  <c r="E160" i="9" s="1"/>
  <c r="B160" i="9" s="1"/>
  <c r="G160" i="9"/>
  <c r="F160" i="9"/>
  <c r="H159" i="9"/>
  <c r="G159" i="9"/>
  <c r="F159" i="9"/>
  <c r="E159" i="9"/>
  <c r="B159" i="9" s="1"/>
  <c r="H158" i="9"/>
  <c r="G158" i="9"/>
  <c r="E158" i="9" s="1"/>
  <c r="B158" i="9" s="1"/>
  <c r="F158" i="9"/>
  <c r="H157" i="9"/>
  <c r="G157" i="9"/>
  <c r="E157" i="9" s="1"/>
  <c r="F157" i="9"/>
  <c r="B157" i="9"/>
  <c r="F156" i="9"/>
  <c r="H155" i="9"/>
  <c r="G155" i="9"/>
  <c r="F155" i="9"/>
  <c r="E155" i="9"/>
  <c r="B155" i="9" s="1"/>
  <c r="H154" i="9"/>
  <c r="G154" i="9"/>
  <c r="E154" i="9" s="1"/>
  <c r="B154" i="9" s="1"/>
  <c r="F154" i="9"/>
  <c r="H153" i="9"/>
  <c r="G153" i="9"/>
  <c r="E153" i="9" s="1"/>
  <c r="F153" i="9"/>
  <c r="B153" i="9"/>
  <c r="H152" i="9"/>
  <c r="E152" i="9" s="1"/>
  <c r="B152" i="9" s="1"/>
  <c r="G152" i="9"/>
  <c r="F152" i="9"/>
  <c r="H151" i="9"/>
  <c r="G151" i="9"/>
  <c r="F151" i="9"/>
  <c r="E151" i="9"/>
  <c r="H150" i="9"/>
  <c r="G150" i="9"/>
  <c r="E150" i="9" s="1"/>
  <c r="F150" i="9"/>
  <c r="B150" i="9" s="1"/>
  <c r="H149" i="9"/>
  <c r="G149" i="9"/>
  <c r="F149" i="9"/>
  <c r="H148" i="9"/>
  <c r="E148" i="9" s="1"/>
  <c r="B148" i="9" s="1"/>
  <c r="G148" i="9"/>
  <c r="F148" i="9"/>
  <c r="H147" i="9"/>
  <c r="G147" i="9"/>
  <c r="F147" i="9"/>
  <c r="E147" i="9"/>
  <c r="B147" i="9" s="1"/>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H134" i="9"/>
  <c r="G134" i="9"/>
  <c r="E134" i="9" s="1"/>
  <c r="F134" i="9"/>
  <c r="B134" i="9" s="1"/>
  <c r="H133" i="9"/>
  <c r="G133" i="9"/>
  <c r="F133" i="9"/>
  <c r="H132" i="9"/>
  <c r="E132" i="9" s="1"/>
  <c r="B132" i="9" s="1"/>
  <c r="G132" i="9"/>
  <c r="F132" i="9"/>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H118" i="9"/>
  <c r="G118" i="9"/>
  <c r="E118" i="9" s="1"/>
  <c r="F118" i="9"/>
  <c r="B118" i="9"/>
  <c r="H117" i="9"/>
  <c r="G117" i="9"/>
  <c r="F117" i="9"/>
  <c r="H116" i="9"/>
  <c r="E116" i="9" s="1"/>
  <c r="B116" i="9" s="1"/>
  <c r="G116" i="9"/>
  <c r="F116" i="9"/>
  <c r="H115" i="9"/>
  <c r="G115" i="9"/>
  <c r="F115" i="9"/>
  <c r="E115" i="9"/>
  <c r="B115" i="9" s="1"/>
  <c r="H114" i="9"/>
  <c r="G114" i="9"/>
  <c r="E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F102" i="9"/>
  <c r="B102" i="9" s="1"/>
  <c r="H101" i="9"/>
  <c r="G101" i="9"/>
  <c r="F101" i="9"/>
  <c r="H100" i="9"/>
  <c r="E100" i="9" s="1"/>
  <c r="B100" i="9" s="1"/>
  <c r="G100" i="9"/>
  <c r="F100" i="9"/>
  <c r="H99" i="9"/>
  <c r="G99" i="9"/>
  <c r="F99" i="9"/>
  <c r="E99" i="9"/>
  <c r="B99" i="9" s="1"/>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H86" i="9"/>
  <c r="G86" i="9"/>
  <c r="E86" i="9" s="1"/>
  <c r="F86" i="9"/>
  <c r="B86" i="9"/>
  <c r="H85" i="9"/>
  <c r="G85" i="9"/>
  <c r="F85" i="9"/>
  <c r="H84" i="9"/>
  <c r="E84" i="9" s="1"/>
  <c r="B84" i="9" s="1"/>
  <c r="G84" i="9"/>
  <c r="F84" i="9"/>
  <c r="H83" i="9"/>
  <c r="G83" i="9"/>
  <c r="F83" i="9"/>
  <c r="E83" i="9"/>
  <c r="B83" i="9" s="1"/>
  <c r="H82" i="9"/>
  <c r="G82" i="9"/>
  <c r="E82" i="9" s="1"/>
  <c r="F82" i="9"/>
  <c r="H81" i="9"/>
  <c r="E81" i="9" s="1"/>
  <c r="B81" i="9" s="1"/>
  <c r="G81" i="9"/>
  <c r="F81" i="9"/>
  <c r="H80" i="9"/>
  <c r="G80" i="9"/>
  <c r="F80" i="9"/>
  <c r="E80" i="9"/>
  <c r="B80" i="9" s="1"/>
  <c r="H79" i="9"/>
  <c r="G79" i="9"/>
  <c r="E79" i="9" s="1"/>
  <c r="B79" i="9" s="1"/>
  <c r="F79" i="9"/>
  <c r="H78" i="9"/>
  <c r="G78" i="9"/>
  <c r="E78" i="9" s="1"/>
  <c r="F78" i="9"/>
  <c r="B78" i="9"/>
  <c r="H77" i="9"/>
  <c r="G77" i="9"/>
  <c r="E77" i="9" s="1"/>
  <c r="B77" i="9" s="1"/>
  <c r="F77" i="9"/>
  <c r="H76" i="9"/>
  <c r="G76" i="9"/>
  <c r="F76" i="9"/>
  <c r="E76" i="9"/>
  <c r="B76" i="9" s="1"/>
  <c r="H75" i="9"/>
  <c r="G75" i="9"/>
  <c r="F75" i="9"/>
  <c r="E75" i="9"/>
  <c r="B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E69" i="9" s="1"/>
  <c r="F69" i="9"/>
  <c r="B69" i="9"/>
  <c r="H68" i="9"/>
  <c r="G68" i="9"/>
  <c r="E68" i="9" s="1"/>
  <c r="B68" i="9" s="1"/>
  <c r="F68" i="9"/>
  <c r="H67" i="9"/>
  <c r="G67" i="9"/>
  <c r="F67" i="9"/>
  <c r="B67" i="9" s="1"/>
  <c r="E67" i="9"/>
  <c r="H66" i="9"/>
  <c r="G66" i="9"/>
  <c r="E66" i="9" s="1"/>
  <c r="F66" i="9"/>
  <c r="H65" i="9"/>
  <c r="E65" i="9" s="1"/>
  <c r="B65" i="9" s="1"/>
  <c r="G65" i="9"/>
  <c r="F65" i="9"/>
  <c r="H64" i="9"/>
  <c r="G64" i="9"/>
  <c r="F64" i="9"/>
  <c r="E64" i="9"/>
  <c r="B64" i="9" s="1"/>
  <c r="H63" i="9"/>
  <c r="G63" i="9"/>
  <c r="E63" i="9" s="1"/>
  <c r="B63" i="9" s="1"/>
  <c r="F63" i="9"/>
  <c r="H62" i="9"/>
  <c r="G62" i="9"/>
  <c r="E62" i="9" s="1"/>
  <c r="F62" i="9"/>
  <c r="B62" i="9"/>
  <c r="H61" i="9"/>
  <c r="G61" i="9"/>
  <c r="E61" i="9" s="1"/>
  <c r="B61" i="9" s="1"/>
  <c r="F61" i="9"/>
  <c r="H60" i="9"/>
  <c r="G60" i="9"/>
  <c r="F60" i="9"/>
  <c r="E60" i="9"/>
  <c r="B60" i="9" s="1"/>
  <c r="H59" i="9"/>
  <c r="G59" i="9"/>
  <c r="F59" i="9"/>
  <c r="E59" i="9"/>
  <c r="B59" i="9"/>
  <c r="H58" i="9"/>
  <c r="G58" i="9"/>
  <c r="E58" i="9" s="1"/>
  <c r="B58" i="9" s="1"/>
  <c r="F58" i="9"/>
  <c r="H57" i="9"/>
  <c r="E57" i="9" s="1"/>
  <c r="B57" i="9" s="1"/>
  <c r="G57" i="9"/>
  <c r="F57" i="9"/>
  <c r="H56" i="9"/>
  <c r="G56" i="9"/>
  <c r="F56" i="9"/>
  <c r="E56" i="9"/>
  <c r="B56" i="9" s="1"/>
  <c r="H55" i="9"/>
  <c r="G55" i="9"/>
  <c r="F55" i="9"/>
  <c r="H54" i="9"/>
  <c r="G54" i="9"/>
  <c r="E54" i="9" s="1"/>
  <c r="B54" i="9" s="1"/>
  <c r="F54" i="9"/>
  <c r="H53" i="9"/>
  <c r="G53" i="9"/>
  <c r="F53" i="9"/>
  <c r="H52" i="9"/>
  <c r="G52" i="9"/>
  <c r="F52" i="9"/>
  <c r="H51" i="9"/>
  <c r="E51" i="9" s="1"/>
  <c r="G51" i="9"/>
  <c r="F51" i="9"/>
  <c r="H50" i="9"/>
  <c r="G50" i="9"/>
  <c r="E50" i="9" s="1"/>
  <c r="F50" i="9"/>
  <c r="H49" i="9"/>
  <c r="E49" i="9" s="1"/>
  <c r="B49" i="9" s="1"/>
  <c r="G49" i="9"/>
  <c r="F49" i="9"/>
  <c r="H48" i="9"/>
  <c r="E48" i="9" s="1"/>
  <c r="B48" i="9" s="1"/>
  <c r="G48" i="9"/>
  <c r="F48" i="9"/>
  <c r="H47" i="9"/>
  <c r="G47" i="9"/>
  <c r="E47" i="9" s="1"/>
  <c r="B47" i="9" s="1"/>
  <c r="F47" i="9"/>
  <c r="H46" i="9"/>
  <c r="G46" i="9"/>
  <c r="F46" i="9"/>
  <c r="H45" i="9"/>
  <c r="G45" i="9"/>
  <c r="E45" i="9" s="1"/>
  <c r="B45" i="9" s="1"/>
  <c r="F45" i="9"/>
  <c r="H44" i="9"/>
  <c r="G44" i="9"/>
  <c r="F44" i="9"/>
  <c r="E44" i="9"/>
  <c r="B44" i="9" s="1"/>
  <c r="H43" i="9"/>
  <c r="G43" i="9"/>
  <c r="F43" i="9"/>
  <c r="E43" i="9"/>
  <c r="B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F35" i="9"/>
  <c r="B35" i="9" s="1"/>
  <c r="E35" i="9"/>
  <c r="H34" i="9"/>
  <c r="G34" i="9"/>
  <c r="F34" i="9"/>
  <c r="H33" i="9"/>
  <c r="E33" i="9" s="1"/>
  <c r="B33" i="9" s="1"/>
  <c r="G33" i="9"/>
  <c r="F33" i="9"/>
  <c r="H32" i="9"/>
  <c r="G32" i="9"/>
  <c r="F32" i="9"/>
  <c r="E32" i="9"/>
  <c r="B32" i="9" s="1"/>
  <c r="H31" i="9"/>
  <c r="G31" i="9"/>
  <c r="F31" i="9"/>
  <c r="H30" i="9"/>
  <c r="G30" i="9"/>
  <c r="E30" i="9" s="1"/>
  <c r="F30" i="9"/>
  <c r="B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B296" i="9" s="1"/>
  <c r="I3" i="9"/>
  <c r="H3" i="9"/>
  <c r="G3" i="9"/>
  <c r="D104" i="8"/>
  <c r="C1681" i="1" s="1"/>
  <c r="D97" i="8"/>
  <c r="D92" i="8"/>
  <c r="D87" i="8"/>
  <c r="D82" i="8"/>
  <c r="D77" i="8"/>
  <c r="D51" i="8" s="1"/>
  <c r="D45" i="8" s="1"/>
  <c r="I40" i="3" s="1"/>
  <c r="D72" i="8"/>
  <c r="D67" i="8"/>
  <c r="D62" i="8"/>
  <c r="D57" i="8"/>
  <c r="D52" i="8"/>
  <c r="D46" i="8"/>
  <c r="D37" i="8"/>
  <c r="D27" i="8"/>
  <c r="C1604" i="1" s="1"/>
  <c r="D18" i="8"/>
  <c r="D8" i="8"/>
  <c r="D6" i="8" s="1"/>
  <c r="E44" i="7"/>
  <c r="D44" i="7"/>
  <c r="D38" i="7" s="1"/>
  <c r="E39" i="7"/>
  <c r="D39" i="7"/>
  <c r="E30" i="7"/>
  <c r="D30" i="7"/>
  <c r="E23" i="7"/>
  <c r="E22" i="7" s="1"/>
  <c r="D23" i="7"/>
  <c r="D22" i="7" s="1"/>
  <c r="E14" i="7"/>
  <c r="D14" i="7"/>
  <c r="E7" i="7"/>
  <c r="E6" i="7" s="1"/>
  <c r="D7" i="7"/>
  <c r="D6" i="7" s="1"/>
  <c r="C1539"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D203" i="5" s="1"/>
  <c r="G338" i="9" s="1"/>
  <c r="F210" i="5"/>
  <c r="F209" i="5"/>
  <c r="F208" i="5"/>
  <c r="F207" i="5"/>
  <c r="F206" i="5"/>
  <c r="F205" i="5"/>
  <c r="E204" i="5"/>
  <c r="E203" i="5" s="1"/>
  <c r="H338" i="9" s="1"/>
  <c r="D204" i="5"/>
  <c r="F204" i="5" s="1"/>
  <c r="F203"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G314" i="9" s="1"/>
  <c r="F88" i="5"/>
  <c r="D88" i="5"/>
  <c r="F87" i="5"/>
  <c r="F86" i="5"/>
  <c r="F85" i="5"/>
  <c r="F84" i="5"/>
  <c r="F83" i="5"/>
  <c r="E82" i="5"/>
  <c r="F82" i="5" s="1"/>
  <c r="D82" i="5"/>
  <c r="F81" i="5"/>
  <c r="F80" i="5"/>
  <c r="F79" i="5"/>
  <c r="F78" i="5"/>
  <c r="F77" i="5"/>
  <c r="F76" i="5"/>
  <c r="E76" i="5"/>
  <c r="D76" i="5"/>
  <c r="D70" i="5" s="1"/>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1057" i="1" s="1"/>
  <c r="G1057" i="1" s="1"/>
  <c r="D52" i="5"/>
  <c r="F52" i="5" s="1"/>
  <c r="F51" i="5"/>
  <c r="F50" i="5"/>
  <c r="F49" i="5"/>
  <c r="F48" i="5"/>
  <c r="F47" i="5"/>
  <c r="F46" i="5"/>
  <c r="E45" i="5"/>
  <c r="D1050" i="1" s="1"/>
  <c r="H1050" i="1" s="1"/>
  <c r="D45" i="5"/>
  <c r="D12" i="5" s="1"/>
  <c r="F44" i="5"/>
  <c r="F43" i="5"/>
  <c r="F42" i="5"/>
  <c r="F41" i="5"/>
  <c r="E41" i="5"/>
  <c r="D41" i="5"/>
  <c r="F40" i="5"/>
  <c r="F39" i="5"/>
  <c r="F38" i="5"/>
  <c r="F37" i="5"/>
  <c r="F36" i="5"/>
  <c r="F35" i="5"/>
  <c r="E35" i="5"/>
  <c r="D35" i="5"/>
  <c r="F34" i="5"/>
  <c r="F33" i="5"/>
  <c r="F32" i="5"/>
  <c r="F31" i="5"/>
  <c r="F30" i="5"/>
  <c r="E29" i="5"/>
  <c r="D1034" i="1" s="1"/>
  <c r="H1034" i="1" s="1"/>
  <c r="D29" i="5"/>
  <c r="F28" i="5"/>
  <c r="F27" i="5"/>
  <c r="F26" i="5"/>
  <c r="F25" i="5"/>
  <c r="F24" i="5"/>
  <c r="F23" i="5"/>
  <c r="F22" i="5"/>
  <c r="F21" i="5"/>
  <c r="F20" i="5"/>
  <c r="E19" i="5"/>
  <c r="F19" i="5" s="1"/>
  <c r="D19" i="5"/>
  <c r="F18" i="5"/>
  <c r="F17" i="5"/>
  <c r="F16" i="5"/>
  <c r="F15" i="5"/>
  <c r="F14" i="5"/>
  <c r="E13" i="5"/>
  <c r="D1018" i="1" s="1"/>
  <c r="H1018" i="1"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D597" i="4" s="1"/>
  <c r="F597" i="4" s="1"/>
  <c r="F608" i="4"/>
  <c r="E607" i="4"/>
  <c r="H156" i="9" s="1"/>
  <c r="D607" i="4"/>
  <c r="G156" i="9" s="1"/>
  <c r="F606" i="4"/>
  <c r="F605" i="4"/>
  <c r="F604" i="4"/>
  <c r="F603" i="4"/>
  <c r="E603" i="4"/>
  <c r="D603" i="4"/>
  <c r="F602" i="4"/>
  <c r="F601" i="4"/>
  <c r="F600" i="4"/>
  <c r="F599" i="4"/>
  <c r="F598" i="4"/>
  <c r="E598" i="4"/>
  <c r="D598" i="4"/>
  <c r="E597" i="4"/>
  <c r="F596" i="4"/>
  <c r="F595" i="4"/>
  <c r="F594" i="4"/>
  <c r="E594" i="4"/>
  <c r="E584" i="4" s="1"/>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7" i="4" s="1"/>
  <c r="D536" i="4"/>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E466" i="4"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13" i="9" s="1"/>
  <c r="E213" i="9" s="1"/>
  <c r="B213" i="9" s="1"/>
  <c r="E431" i="4"/>
  <c r="D431" i="4"/>
  <c r="E428" i="4"/>
  <c r="F428" i="4" s="1"/>
  <c r="D428" i="4"/>
  <c r="E427" i="4"/>
  <c r="D427" i="4"/>
  <c r="E426" i="4"/>
  <c r="D426" i="4"/>
  <c r="D647" i="4" s="1"/>
  <c r="F647" i="4" s="1"/>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5" i="4"/>
  <c r="F364" i="4"/>
  <c r="F363" i="4"/>
  <c r="F362" i="4"/>
  <c r="E362" i="4"/>
  <c r="E361" i="4" s="1"/>
  <c r="D356" i="1"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D134" i="4" s="1"/>
  <c r="F133" i="4"/>
  <c r="F132" i="4"/>
  <c r="F131" i="4"/>
  <c r="F130" i="4"/>
  <c r="E129" i="4"/>
  <c r="E125" i="4" s="1"/>
  <c r="D121" i="1"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E82" i="4" s="1"/>
  <c r="D78" i="1" s="1"/>
  <c r="D91" i="4"/>
  <c r="D82"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G1684" i="1" s="1"/>
  <c r="G1683" i="1"/>
  <c r="C1683" i="1"/>
  <c r="H1683" i="1" s="1"/>
  <c r="C1682" i="1"/>
  <c r="H1680" i="1"/>
  <c r="G1680" i="1"/>
  <c r="C1680" i="1"/>
  <c r="G1679" i="1"/>
  <c r="C1679" i="1"/>
  <c r="H1679" i="1" s="1"/>
  <c r="H1678" i="1"/>
  <c r="G1678" i="1"/>
  <c r="C1678" i="1"/>
  <c r="H1677" i="1"/>
  <c r="C1677" i="1"/>
  <c r="G1677" i="1" s="1"/>
  <c r="H1676" i="1"/>
  <c r="C1676" i="1"/>
  <c r="G1676" i="1" s="1"/>
  <c r="H1675" i="1"/>
  <c r="G1675" i="1"/>
  <c r="C1675" i="1"/>
  <c r="C1674" i="1"/>
  <c r="G1673" i="1"/>
  <c r="C1673" i="1"/>
  <c r="H1673" i="1" s="1"/>
  <c r="H1672" i="1"/>
  <c r="G1672" i="1"/>
  <c r="C1672" i="1"/>
  <c r="G1671" i="1"/>
  <c r="C1671" i="1"/>
  <c r="H1671" i="1" s="1"/>
  <c r="H1670" i="1"/>
  <c r="G1670" i="1"/>
  <c r="C1670" i="1"/>
  <c r="H1669" i="1"/>
  <c r="C1669" i="1"/>
  <c r="G1669" i="1" s="1"/>
  <c r="C1668" i="1"/>
  <c r="H1667" i="1"/>
  <c r="G1667" i="1"/>
  <c r="C1667" i="1"/>
  <c r="C1666" i="1"/>
  <c r="G1665" i="1"/>
  <c r="C1665" i="1"/>
  <c r="H1665" i="1" s="1"/>
  <c r="H1664" i="1"/>
  <c r="G1664" i="1"/>
  <c r="C1664" i="1"/>
  <c r="G1663" i="1"/>
  <c r="C1663" i="1"/>
  <c r="H1663" i="1" s="1"/>
  <c r="G1662" i="1"/>
  <c r="C1662" i="1"/>
  <c r="H1662" i="1" s="1"/>
  <c r="H1661" i="1"/>
  <c r="C1661" i="1"/>
  <c r="G1661" i="1" s="1"/>
  <c r="H1660" i="1"/>
  <c r="C1660" i="1"/>
  <c r="G1660" i="1" s="1"/>
  <c r="H1659" i="1"/>
  <c r="G1659" i="1"/>
  <c r="C1659" i="1"/>
  <c r="C1658" i="1"/>
  <c r="C1657" i="1"/>
  <c r="H1656" i="1"/>
  <c r="G1656" i="1"/>
  <c r="C1656" i="1"/>
  <c r="G1655" i="1"/>
  <c r="C1655" i="1"/>
  <c r="H1655" i="1" s="1"/>
  <c r="C1654" i="1"/>
  <c r="H1653" i="1"/>
  <c r="C1653" i="1"/>
  <c r="G1653" i="1" s="1"/>
  <c r="H1652" i="1"/>
  <c r="C1652" i="1"/>
  <c r="G1652" i="1" s="1"/>
  <c r="H1651" i="1"/>
  <c r="G1651" i="1"/>
  <c r="C1651" i="1"/>
  <c r="C1650" i="1"/>
  <c r="G1649" i="1"/>
  <c r="C1649" i="1"/>
  <c r="H1649" i="1" s="1"/>
  <c r="H1648" i="1"/>
  <c r="G1648" i="1"/>
  <c r="C1648" i="1"/>
  <c r="G1647" i="1"/>
  <c r="C1647" i="1"/>
  <c r="H1647" i="1" s="1"/>
  <c r="H1646" i="1"/>
  <c r="G1646" i="1"/>
  <c r="C1646" i="1"/>
  <c r="H1645" i="1"/>
  <c r="C1645" i="1"/>
  <c r="G1645" i="1" s="1"/>
  <c r="H1644" i="1"/>
  <c r="C1644" i="1"/>
  <c r="G1644" i="1" s="1"/>
  <c r="H1643" i="1"/>
  <c r="G1643" i="1"/>
  <c r="C1643" i="1"/>
  <c r="C1642" i="1"/>
  <c r="G1641" i="1"/>
  <c r="C1641" i="1"/>
  <c r="H1641" i="1" s="1"/>
  <c r="H1640" i="1"/>
  <c r="G1640" i="1"/>
  <c r="C1640" i="1"/>
  <c r="G1639" i="1"/>
  <c r="C1639" i="1"/>
  <c r="H1639" i="1" s="1"/>
  <c r="H1638" i="1"/>
  <c r="G1638" i="1"/>
  <c r="C1638" i="1"/>
  <c r="H1637" i="1"/>
  <c r="C1637" i="1"/>
  <c r="G1637" i="1" s="1"/>
  <c r="C1636" i="1"/>
  <c r="H1635" i="1"/>
  <c r="G1635" i="1"/>
  <c r="C1635" i="1"/>
  <c r="C1634" i="1"/>
  <c r="G1633" i="1"/>
  <c r="C1633" i="1"/>
  <c r="H1633" i="1" s="1"/>
  <c r="H1632" i="1"/>
  <c r="G1632" i="1"/>
  <c r="C1632" i="1"/>
  <c r="G1631" i="1"/>
  <c r="C1631" i="1"/>
  <c r="H1631" i="1" s="1"/>
  <c r="G1630" i="1"/>
  <c r="C1630" i="1"/>
  <c r="H1630" i="1" s="1"/>
  <c r="H1629" i="1"/>
  <c r="C1629" i="1"/>
  <c r="G1629" i="1" s="1"/>
  <c r="H1628" i="1"/>
  <c r="C1628" i="1"/>
  <c r="G1628" i="1" s="1"/>
  <c r="C1627" i="1"/>
  <c r="H1627" i="1" s="1"/>
  <c r="C1626" i="1"/>
  <c r="C1625" i="1"/>
  <c r="H1624" i="1"/>
  <c r="G1624" i="1"/>
  <c r="C1624" i="1"/>
  <c r="G1623" i="1"/>
  <c r="C1623" i="1"/>
  <c r="H1623" i="1" s="1"/>
  <c r="C1622" i="1"/>
  <c r="H1620" i="1"/>
  <c r="C1620" i="1"/>
  <c r="G1620" i="1" s="1"/>
  <c r="G1619" i="1"/>
  <c r="C1619" i="1"/>
  <c r="H1619" i="1" s="1"/>
  <c r="C1618" i="1"/>
  <c r="G1617" i="1"/>
  <c r="C1617" i="1"/>
  <c r="H1617" i="1" s="1"/>
  <c r="H1616" i="1"/>
  <c r="G1616" i="1"/>
  <c r="C1616" i="1"/>
  <c r="G1615" i="1"/>
  <c r="C1615" i="1"/>
  <c r="H1615" i="1" s="1"/>
  <c r="G1614" i="1"/>
  <c r="C1614" i="1"/>
  <c r="H1614" i="1" s="1"/>
  <c r="C1613" i="1"/>
  <c r="G1613" i="1" s="1"/>
  <c r="C1612" i="1"/>
  <c r="G1612" i="1" s="1"/>
  <c r="C1611" i="1"/>
  <c r="C1610" i="1"/>
  <c r="G1609" i="1"/>
  <c r="C1609" i="1"/>
  <c r="H1609" i="1" s="1"/>
  <c r="H1608" i="1"/>
  <c r="G1608" i="1"/>
  <c r="C1608" i="1"/>
  <c r="C1607" i="1"/>
  <c r="H1607" i="1" s="1"/>
  <c r="H1606" i="1"/>
  <c r="C1606" i="1"/>
  <c r="G1606" i="1" s="1"/>
  <c r="C1605" i="1"/>
  <c r="G1605" i="1" s="1"/>
  <c r="H1603" i="1"/>
  <c r="G1603" i="1"/>
  <c r="C1603" i="1"/>
  <c r="C1601" i="1"/>
  <c r="H1601" i="1" s="1"/>
  <c r="H1600" i="1"/>
  <c r="G1600" i="1"/>
  <c r="C1600" i="1"/>
  <c r="G1599" i="1"/>
  <c r="C1599" i="1"/>
  <c r="H1599" i="1" s="1"/>
  <c r="H1598" i="1"/>
  <c r="G1598" i="1"/>
  <c r="C1598" i="1"/>
  <c r="H1597" i="1"/>
  <c r="C1597" i="1"/>
  <c r="G1597" i="1" s="1"/>
  <c r="H1596" i="1"/>
  <c r="G1596" i="1"/>
  <c r="C1596" i="1"/>
  <c r="H1595" i="1"/>
  <c r="G1595" i="1"/>
  <c r="C1595" i="1"/>
  <c r="C1594" i="1"/>
  <c r="H1593" i="1"/>
  <c r="G1593" i="1"/>
  <c r="C1593" i="1"/>
  <c r="H1592" i="1"/>
  <c r="G1592" i="1"/>
  <c r="C1592" i="1"/>
  <c r="C1591" i="1"/>
  <c r="H1590" i="1"/>
  <c r="G1590" i="1"/>
  <c r="C1590" i="1"/>
  <c r="H1589" i="1"/>
  <c r="C1589" i="1"/>
  <c r="G1589" i="1" s="1"/>
  <c r="C1588" i="1"/>
  <c r="G1587" i="1"/>
  <c r="C1587" i="1"/>
  <c r="H1587" i="1" s="1"/>
  <c r="C1586" i="1"/>
  <c r="C1585" i="1"/>
  <c r="G1585" i="1" s="1"/>
  <c r="H1584" i="1"/>
  <c r="G1584" i="1"/>
  <c r="C1584" i="1"/>
  <c r="C1583" i="1"/>
  <c r="H1583" i="1" s="1"/>
  <c r="H1582" i="1"/>
  <c r="G1582" i="1"/>
  <c r="C1582" i="1"/>
  <c r="J1581" i="1"/>
  <c r="G1581" i="1"/>
  <c r="D1581" i="1"/>
  <c r="C1581" i="1"/>
  <c r="D1580" i="1"/>
  <c r="C1580" i="1"/>
  <c r="J1579" i="1"/>
  <c r="D1579" i="1"/>
  <c r="H1579" i="1" s="1"/>
  <c r="C1579" i="1"/>
  <c r="H1578" i="1"/>
  <c r="G1578" i="1"/>
  <c r="D1578" i="1"/>
  <c r="C1578" i="1"/>
  <c r="D1577" i="1"/>
  <c r="C1577" i="1"/>
  <c r="G1577" i="1" s="1"/>
  <c r="I1576" i="1"/>
  <c r="H1576" i="1"/>
  <c r="G1576" i="1"/>
  <c r="D1576" i="1"/>
  <c r="J1576" i="1" s="1"/>
  <c r="C1576" i="1"/>
  <c r="G1575" i="1"/>
  <c r="D1575" i="1"/>
  <c r="J1575" i="1" s="1"/>
  <c r="C1575" i="1"/>
  <c r="H1575" i="1" s="1"/>
  <c r="G1574" i="1"/>
  <c r="D1574" i="1"/>
  <c r="J1574" i="1" s="1"/>
  <c r="C1574" i="1"/>
  <c r="J1573" i="1"/>
  <c r="H1573" i="1"/>
  <c r="D1573" i="1"/>
  <c r="C1573" i="1"/>
  <c r="D1572" i="1"/>
  <c r="C1572" i="1"/>
  <c r="C1571" i="1"/>
  <c r="D1570" i="1"/>
  <c r="C1570" i="1"/>
  <c r="G1569" i="1"/>
  <c r="D1569" i="1"/>
  <c r="J1569" i="1" s="1"/>
  <c r="C1569" i="1"/>
  <c r="J1568" i="1"/>
  <c r="H1568" i="1"/>
  <c r="G1568" i="1"/>
  <c r="D1568" i="1"/>
  <c r="C1568" i="1"/>
  <c r="G1567" i="1"/>
  <c r="I1567" i="1" s="1"/>
  <c r="D1567" i="1"/>
  <c r="J1567" i="1" s="1"/>
  <c r="C1567" i="1"/>
  <c r="H1567" i="1" s="1"/>
  <c r="D1566" i="1"/>
  <c r="C1566" i="1"/>
  <c r="J1565" i="1"/>
  <c r="D1565" i="1"/>
  <c r="C1565" i="1"/>
  <c r="H1565" i="1" s="1"/>
  <c r="I1564" i="1"/>
  <c r="H1564" i="1"/>
  <c r="G1564" i="1"/>
  <c r="D1564" i="1"/>
  <c r="C1564" i="1"/>
  <c r="J1564" i="1" s="1"/>
  <c r="D1563" i="1"/>
  <c r="C1563" i="1"/>
  <c r="J1562" i="1"/>
  <c r="D1562" i="1"/>
  <c r="C1562" i="1"/>
  <c r="H1562" i="1" s="1"/>
  <c r="I1561" i="1"/>
  <c r="H1561" i="1"/>
  <c r="G1561" i="1"/>
  <c r="D1561" i="1"/>
  <c r="C1561" i="1"/>
  <c r="J1561" i="1" s="1"/>
  <c r="G1560" i="1"/>
  <c r="I1560" i="1" s="1"/>
  <c r="D1560" i="1"/>
  <c r="J1560" i="1" s="1"/>
  <c r="C1560" i="1"/>
  <c r="H1560" i="1" s="1"/>
  <c r="D1559" i="1"/>
  <c r="C1559" i="1"/>
  <c r="J1558" i="1"/>
  <c r="D1558" i="1"/>
  <c r="C1558" i="1"/>
  <c r="H1558" i="1" s="1"/>
  <c r="I1557" i="1"/>
  <c r="H1557" i="1"/>
  <c r="G1557" i="1"/>
  <c r="D1557" i="1"/>
  <c r="C1557" i="1"/>
  <c r="J1557" i="1" s="1"/>
  <c r="D1556" i="1"/>
  <c r="C1556" i="1"/>
  <c r="H1555" i="1"/>
  <c r="G1555" i="1"/>
  <c r="D1555" i="1"/>
  <c r="C1555" i="1"/>
  <c r="G1554" i="1"/>
  <c r="D1554" i="1"/>
  <c r="J1554" i="1" s="1"/>
  <c r="C1554" i="1"/>
  <c r="H1554" i="1" s="1"/>
  <c r="D1553" i="1"/>
  <c r="C1553" i="1"/>
  <c r="J1552" i="1"/>
  <c r="D1552" i="1"/>
  <c r="C1552" i="1"/>
  <c r="H1552" i="1" s="1"/>
  <c r="I1551" i="1"/>
  <c r="H1551" i="1"/>
  <c r="G1551" i="1"/>
  <c r="D1551" i="1"/>
  <c r="C1551" i="1"/>
  <c r="J1551" i="1" s="1"/>
  <c r="G1550" i="1"/>
  <c r="D1550" i="1"/>
  <c r="J1550" i="1" s="1"/>
  <c r="C1550" i="1"/>
  <c r="H1550" i="1" s="1"/>
  <c r="D1549" i="1"/>
  <c r="C1549" i="1"/>
  <c r="J1548" i="1"/>
  <c r="D1548" i="1"/>
  <c r="C1548" i="1"/>
  <c r="H1548" i="1" s="1"/>
  <c r="H1547" i="1"/>
  <c r="G1547" i="1"/>
  <c r="D1547" i="1"/>
  <c r="C1547" i="1"/>
  <c r="J1547" i="1" s="1"/>
  <c r="D1546" i="1"/>
  <c r="C1546" i="1"/>
  <c r="G1545" i="1"/>
  <c r="D1545" i="1"/>
  <c r="J1545" i="1" s="1"/>
  <c r="C1545" i="1"/>
  <c r="J1544" i="1"/>
  <c r="D1544" i="1"/>
  <c r="C1544" i="1"/>
  <c r="H1544" i="1" s="1"/>
  <c r="J1543" i="1"/>
  <c r="H1543" i="1"/>
  <c r="G1543" i="1"/>
  <c r="I1543" i="1" s="1"/>
  <c r="D1543" i="1"/>
  <c r="C1543" i="1"/>
  <c r="D1542" i="1"/>
  <c r="C1542" i="1"/>
  <c r="G1541" i="1"/>
  <c r="D1541" i="1"/>
  <c r="J1541" i="1" s="1"/>
  <c r="C1541" i="1"/>
  <c r="D1540" i="1"/>
  <c r="H1536" i="1"/>
  <c r="G1536" i="1"/>
  <c r="D1536" i="1"/>
  <c r="C1536" i="1"/>
  <c r="G1535" i="1"/>
  <c r="D1535" i="1"/>
  <c r="H1535" i="1" s="1"/>
  <c r="C1535" i="1"/>
  <c r="H1534" i="1"/>
  <c r="G1534" i="1"/>
  <c r="D1534" i="1"/>
  <c r="C1534" i="1"/>
  <c r="G1533" i="1"/>
  <c r="D1533" i="1"/>
  <c r="H1533" i="1" s="1"/>
  <c r="C1533" i="1"/>
  <c r="H1532" i="1"/>
  <c r="G1532" i="1"/>
  <c r="D1532" i="1"/>
  <c r="C1532" i="1"/>
  <c r="G1531" i="1"/>
  <c r="D1531" i="1"/>
  <c r="H1531" i="1" s="1"/>
  <c r="C1531" i="1"/>
  <c r="H1530" i="1"/>
  <c r="G1530" i="1"/>
  <c r="D1530" i="1"/>
  <c r="C1530" i="1"/>
  <c r="G1529" i="1"/>
  <c r="D1529" i="1"/>
  <c r="H1529" i="1" s="1"/>
  <c r="C1529" i="1"/>
  <c r="H1528" i="1"/>
  <c r="G1528" i="1"/>
  <c r="D1528" i="1"/>
  <c r="C1528" i="1"/>
  <c r="G1527" i="1"/>
  <c r="D1527" i="1"/>
  <c r="H1527" i="1" s="1"/>
  <c r="C1527" i="1"/>
  <c r="H1526" i="1"/>
  <c r="G1526" i="1"/>
  <c r="D1526" i="1"/>
  <c r="C1526" i="1"/>
  <c r="G1525" i="1"/>
  <c r="D1525" i="1"/>
  <c r="H1525" i="1" s="1"/>
  <c r="C1525" i="1"/>
  <c r="H1524" i="1"/>
  <c r="G1524" i="1"/>
  <c r="D1524" i="1"/>
  <c r="C1524" i="1"/>
  <c r="G1523" i="1"/>
  <c r="D1523" i="1"/>
  <c r="H1523" i="1" s="1"/>
  <c r="C1523" i="1"/>
  <c r="H1522" i="1"/>
  <c r="G1522" i="1"/>
  <c r="D1522" i="1"/>
  <c r="C1522" i="1"/>
  <c r="G1521" i="1"/>
  <c r="D1521" i="1"/>
  <c r="H1521" i="1" s="1"/>
  <c r="C1521" i="1"/>
  <c r="H1520" i="1"/>
  <c r="G1520" i="1"/>
  <c r="D1520" i="1"/>
  <c r="C1520" i="1"/>
  <c r="G1519" i="1"/>
  <c r="D1519" i="1"/>
  <c r="H1519" i="1" s="1"/>
  <c r="C1519" i="1"/>
  <c r="H1518" i="1"/>
  <c r="G1518" i="1"/>
  <c r="D1518" i="1"/>
  <c r="C1518" i="1"/>
  <c r="G1517" i="1"/>
  <c r="D1517" i="1"/>
  <c r="H1517" i="1" s="1"/>
  <c r="C1517" i="1"/>
  <c r="H1516" i="1"/>
  <c r="G1516" i="1"/>
  <c r="D1516" i="1"/>
  <c r="C1516" i="1"/>
  <c r="G1515" i="1"/>
  <c r="D1515" i="1"/>
  <c r="H1515" i="1" s="1"/>
  <c r="C1515" i="1"/>
  <c r="H1514" i="1"/>
  <c r="G1514" i="1"/>
  <c r="D1514" i="1"/>
  <c r="C1514" i="1"/>
  <c r="G1513" i="1"/>
  <c r="D1513" i="1"/>
  <c r="H1513" i="1" s="1"/>
  <c r="C1513" i="1"/>
  <c r="H1512" i="1"/>
  <c r="G1512" i="1"/>
  <c r="D1512" i="1"/>
  <c r="C1512" i="1"/>
  <c r="G1511" i="1"/>
  <c r="D1511" i="1"/>
  <c r="H1511" i="1" s="1"/>
  <c r="C1511" i="1"/>
  <c r="H1510" i="1"/>
  <c r="G1510" i="1"/>
  <c r="D1510" i="1"/>
  <c r="C1510" i="1"/>
  <c r="G1509" i="1"/>
  <c r="D1509" i="1"/>
  <c r="H1509" i="1" s="1"/>
  <c r="C1509" i="1"/>
  <c r="H1508" i="1"/>
  <c r="G1508" i="1"/>
  <c r="D1508" i="1"/>
  <c r="C1508" i="1"/>
  <c r="G1507" i="1"/>
  <c r="D1507" i="1"/>
  <c r="H1507" i="1" s="1"/>
  <c r="C1507" i="1"/>
  <c r="H1506" i="1"/>
  <c r="G1506" i="1"/>
  <c r="D1506" i="1"/>
  <c r="C1506" i="1"/>
  <c r="G1505" i="1"/>
  <c r="D1505" i="1"/>
  <c r="H1505" i="1" s="1"/>
  <c r="C1505" i="1"/>
  <c r="H1504" i="1"/>
  <c r="G1504" i="1"/>
  <c r="D1504" i="1"/>
  <c r="C1504" i="1"/>
  <c r="G1503" i="1"/>
  <c r="D1503" i="1"/>
  <c r="H1503" i="1" s="1"/>
  <c r="C1503" i="1"/>
  <c r="H1502" i="1"/>
  <c r="G1502" i="1"/>
  <c r="D1502" i="1"/>
  <c r="C1502" i="1"/>
  <c r="G1501" i="1"/>
  <c r="D1501" i="1"/>
  <c r="H1501" i="1" s="1"/>
  <c r="C1501" i="1"/>
  <c r="H1500" i="1"/>
  <c r="G1500" i="1"/>
  <c r="D1500" i="1"/>
  <c r="C1500" i="1"/>
  <c r="G1499" i="1"/>
  <c r="D1499" i="1"/>
  <c r="H1499" i="1" s="1"/>
  <c r="C1499" i="1"/>
  <c r="H1498" i="1"/>
  <c r="G1498" i="1"/>
  <c r="D1498" i="1"/>
  <c r="C1498" i="1"/>
  <c r="G1497" i="1"/>
  <c r="D1497" i="1"/>
  <c r="H1497" i="1" s="1"/>
  <c r="C1497" i="1"/>
  <c r="H1496" i="1"/>
  <c r="G1496" i="1"/>
  <c r="D1496" i="1"/>
  <c r="C1496" i="1"/>
  <c r="G1495" i="1"/>
  <c r="D1495" i="1"/>
  <c r="H1495" i="1" s="1"/>
  <c r="C1495" i="1"/>
  <c r="H1494" i="1"/>
  <c r="G1494" i="1"/>
  <c r="D1494" i="1"/>
  <c r="C1494" i="1"/>
  <c r="G1493" i="1"/>
  <c r="D1493" i="1"/>
  <c r="H1493" i="1" s="1"/>
  <c r="C1493" i="1"/>
  <c r="H1492" i="1"/>
  <c r="G1492" i="1"/>
  <c r="D1492" i="1"/>
  <c r="C1492" i="1"/>
  <c r="D1491" i="1"/>
  <c r="H1491" i="1" s="1"/>
  <c r="C1491" i="1"/>
  <c r="D1490" i="1"/>
  <c r="H1490" i="1" s="1"/>
  <c r="C1490" i="1"/>
  <c r="G1489" i="1"/>
  <c r="D1489" i="1"/>
  <c r="H1489" i="1" s="1"/>
  <c r="C1489" i="1"/>
  <c r="H1488" i="1"/>
  <c r="G1488" i="1"/>
  <c r="D1488" i="1"/>
  <c r="C1488" i="1"/>
  <c r="G1487" i="1"/>
  <c r="D1487" i="1"/>
  <c r="H1487" i="1" s="1"/>
  <c r="C1487" i="1"/>
  <c r="H1486" i="1"/>
  <c r="G1486" i="1"/>
  <c r="D1486" i="1"/>
  <c r="C1486" i="1"/>
  <c r="D1485" i="1"/>
  <c r="H1485" i="1" s="1"/>
  <c r="C1485" i="1"/>
  <c r="H1484" i="1"/>
  <c r="G1484" i="1"/>
  <c r="D1484" i="1"/>
  <c r="C1484" i="1"/>
  <c r="G1483" i="1"/>
  <c r="D1483" i="1"/>
  <c r="H1483" i="1" s="1"/>
  <c r="C1483" i="1"/>
  <c r="H1482" i="1"/>
  <c r="G1482" i="1"/>
  <c r="D1482" i="1"/>
  <c r="C1482" i="1"/>
  <c r="G1481" i="1"/>
  <c r="D1481" i="1"/>
  <c r="H1481" i="1" s="1"/>
  <c r="C1481" i="1"/>
  <c r="H1480" i="1"/>
  <c r="G1480" i="1"/>
  <c r="D1480" i="1"/>
  <c r="C1480" i="1"/>
  <c r="G1479" i="1"/>
  <c r="D1479" i="1"/>
  <c r="H1479" i="1" s="1"/>
  <c r="C1479" i="1"/>
  <c r="H1478" i="1"/>
  <c r="G1478" i="1"/>
  <c r="D1478" i="1"/>
  <c r="C1478" i="1"/>
  <c r="G1477" i="1"/>
  <c r="D1477" i="1"/>
  <c r="H1477" i="1" s="1"/>
  <c r="C1477" i="1"/>
  <c r="H1476" i="1"/>
  <c r="G1476" i="1"/>
  <c r="D1476" i="1"/>
  <c r="C1476" i="1"/>
  <c r="G1475" i="1"/>
  <c r="D1475" i="1"/>
  <c r="H1475" i="1" s="1"/>
  <c r="C1475" i="1"/>
  <c r="H1474" i="1"/>
  <c r="G1474" i="1"/>
  <c r="D1474" i="1"/>
  <c r="C1474" i="1"/>
  <c r="G1473" i="1"/>
  <c r="D1473" i="1"/>
  <c r="H1473" i="1" s="1"/>
  <c r="C1473" i="1"/>
  <c r="H1472" i="1"/>
  <c r="G1472" i="1"/>
  <c r="D1472" i="1"/>
  <c r="C1472" i="1"/>
  <c r="G1471" i="1"/>
  <c r="D1471" i="1"/>
  <c r="H1471" i="1" s="1"/>
  <c r="C1471" i="1"/>
  <c r="H1470" i="1"/>
  <c r="G1470" i="1"/>
  <c r="D1470" i="1"/>
  <c r="C1470" i="1"/>
  <c r="G1469" i="1"/>
  <c r="D1469" i="1"/>
  <c r="H1469" i="1" s="1"/>
  <c r="C1469" i="1"/>
  <c r="H1468" i="1"/>
  <c r="G1468" i="1"/>
  <c r="D1468" i="1"/>
  <c r="C1468" i="1"/>
  <c r="G1467" i="1"/>
  <c r="D1467" i="1"/>
  <c r="H1467" i="1" s="1"/>
  <c r="C1467" i="1"/>
  <c r="H1466" i="1"/>
  <c r="G1466" i="1"/>
  <c r="D1466" i="1"/>
  <c r="C1466" i="1"/>
  <c r="G1465" i="1"/>
  <c r="D1465" i="1"/>
  <c r="H1465" i="1" s="1"/>
  <c r="C1465" i="1"/>
  <c r="H1464" i="1"/>
  <c r="G1464" i="1"/>
  <c r="D1464" i="1"/>
  <c r="C1464" i="1"/>
  <c r="G1463" i="1"/>
  <c r="D1463" i="1"/>
  <c r="H1463" i="1" s="1"/>
  <c r="C1463" i="1"/>
  <c r="H1462" i="1"/>
  <c r="G1462" i="1"/>
  <c r="D1462" i="1"/>
  <c r="C1462" i="1"/>
  <c r="G1461" i="1"/>
  <c r="D1461" i="1"/>
  <c r="H1461" i="1" s="1"/>
  <c r="C1461" i="1"/>
  <c r="H1460" i="1"/>
  <c r="G1460" i="1"/>
  <c r="D1460" i="1"/>
  <c r="C1460" i="1"/>
  <c r="G1459" i="1"/>
  <c r="D1459" i="1"/>
  <c r="H1459" i="1" s="1"/>
  <c r="C1459" i="1"/>
  <c r="H1458" i="1"/>
  <c r="G1458" i="1"/>
  <c r="D1458" i="1"/>
  <c r="C1458" i="1"/>
  <c r="G1457" i="1"/>
  <c r="D1457" i="1"/>
  <c r="H1457" i="1" s="1"/>
  <c r="C1457" i="1"/>
  <c r="H1456" i="1"/>
  <c r="G1456" i="1"/>
  <c r="D1456" i="1"/>
  <c r="C1456" i="1"/>
  <c r="G1455" i="1"/>
  <c r="D1455" i="1"/>
  <c r="H1455" i="1" s="1"/>
  <c r="C1455" i="1"/>
  <c r="H1454" i="1"/>
  <c r="G1454" i="1"/>
  <c r="D1454" i="1"/>
  <c r="C1454" i="1"/>
  <c r="G1453" i="1"/>
  <c r="D1453" i="1"/>
  <c r="H1453" i="1" s="1"/>
  <c r="C1453" i="1"/>
  <c r="H1452" i="1"/>
  <c r="G1452" i="1"/>
  <c r="D1452" i="1"/>
  <c r="C1452" i="1"/>
  <c r="G1451" i="1"/>
  <c r="D1451" i="1"/>
  <c r="H1451" i="1" s="1"/>
  <c r="C1451" i="1"/>
  <c r="H1450" i="1"/>
  <c r="G1450" i="1"/>
  <c r="D1450" i="1"/>
  <c r="C1450" i="1"/>
  <c r="G1449" i="1"/>
  <c r="D1449" i="1"/>
  <c r="H1449" i="1" s="1"/>
  <c r="C1449" i="1"/>
  <c r="H1448" i="1"/>
  <c r="G1448" i="1"/>
  <c r="D1448" i="1"/>
  <c r="C1448" i="1"/>
  <c r="G1447" i="1"/>
  <c r="D1447" i="1"/>
  <c r="H1447" i="1" s="1"/>
  <c r="C1447" i="1"/>
  <c r="H1446" i="1"/>
  <c r="G1446" i="1"/>
  <c r="D1446" i="1"/>
  <c r="C1446" i="1"/>
  <c r="G1445" i="1"/>
  <c r="D1445" i="1"/>
  <c r="H1445" i="1" s="1"/>
  <c r="C1445" i="1"/>
  <c r="H1444" i="1"/>
  <c r="G1444" i="1"/>
  <c r="D1444" i="1"/>
  <c r="C1444" i="1"/>
  <c r="G1443" i="1"/>
  <c r="D1443" i="1"/>
  <c r="H1443" i="1" s="1"/>
  <c r="C1443" i="1"/>
  <c r="H1442" i="1"/>
  <c r="G1442" i="1"/>
  <c r="D1442" i="1"/>
  <c r="C1442" i="1"/>
  <c r="G1441" i="1"/>
  <c r="D1441" i="1"/>
  <c r="H1441" i="1" s="1"/>
  <c r="C1441" i="1"/>
  <c r="H1440" i="1"/>
  <c r="G1440" i="1"/>
  <c r="D1440" i="1"/>
  <c r="C1440" i="1"/>
  <c r="G1439" i="1"/>
  <c r="D1439" i="1"/>
  <c r="H1439" i="1" s="1"/>
  <c r="C1439" i="1"/>
  <c r="H1438" i="1"/>
  <c r="G1438" i="1"/>
  <c r="D1438" i="1"/>
  <c r="C1438" i="1"/>
  <c r="G1437" i="1"/>
  <c r="D1437" i="1"/>
  <c r="H1437" i="1" s="1"/>
  <c r="C1437" i="1"/>
  <c r="H1436" i="1"/>
  <c r="G1436" i="1"/>
  <c r="D1436" i="1"/>
  <c r="C1436" i="1"/>
  <c r="G1435" i="1"/>
  <c r="D1435" i="1"/>
  <c r="H1435" i="1" s="1"/>
  <c r="C1435" i="1"/>
  <c r="H1434" i="1"/>
  <c r="G1434" i="1"/>
  <c r="D1434" i="1"/>
  <c r="C1434" i="1"/>
  <c r="G1433" i="1"/>
  <c r="D1433" i="1"/>
  <c r="H1433" i="1" s="1"/>
  <c r="C1433" i="1"/>
  <c r="H1432" i="1"/>
  <c r="G1432" i="1"/>
  <c r="D1432" i="1"/>
  <c r="C1432" i="1"/>
  <c r="G1431" i="1"/>
  <c r="D1431" i="1"/>
  <c r="H1431" i="1" s="1"/>
  <c r="C1431" i="1"/>
  <c r="H1430" i="1"/>
  <c r="G1430" i="1"/>
  <c r="D1430" i="1"/>
  <c r="C1430" i="1"/>
  <c r="G1429" i="1"/>
  <c r="D1429" i="1"/>
  <c r="H1429" i="1" s="1"/>
  <c r="C1429" i="1"/>
  <c r="H1428" i="1"/>
  <c r="G1428" i="1"/>
  <c r="D1428" i="1"/>
  <c r="C1428" i="1"/>
  <c r="G1427" i="1"/>
  <c r="D1427" i="1"/>
  <c r="H1427" i="1" s="1"/>
  <c r="C1427" i="1"/>
  <c r="H1426" i="1"/>
  <c r="G1426" i="1"/>
  <c r="D1426" i="1"/>
  <c r="C1426" i="1"/>
  <c r="G1425" i="1"/>
  <c r="D1425" i="1"/>
  <c r="H1425" i="1" s="1"/>
  <c r="C1425" i="1"/>
  <c r="H1424" i="1"/>
  <c r="G1424" i="1"/>
  <c r="D1424" i="1"/>
  <c r="C1424" i="1"/>
  <c r="G1423"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G1417" i="1"/>
  <c r="D1417" i="1"/>
  <c r="H1417" i="1" s="1"/>
  <c r="C1417" i="1"/>
  <c r="H1416" i="1"/>
  <c r="G1416" i="1"/>
  <c r="D1416" i="1"/>
  <c r="C1416" i="1"/>
  <c r="G1415" i="1"/>
  <c r="D1415" i="1"/>
  <c r="H1415" i="1" s="1"/>
  <c r="C1415" i="1"/>
  <c r="H1414" i="1"/>
  <c r="G1414" i="1"/>
  <c r="D1414" i="1"/>
  <c r="C1414" i="1"/>
  <c r="G1413" i="1"/>
  <c r="D1413" i="1"/>
  <c r="H1413" i="1" s="1"/>
  <c r="C1413" i="1"/>
  <c r="H1412" i="1"/>
  <c r="G1412" i="1"/>
  <c r="D1412" i="1"/>
  <c r="C1412" i="1"/>
  <c r="G1411" i="1"/>
  <c r="D1411" i="1"/>
  <c r="H1411" i="1" s="1"/>
  <c r="C1411" i="1"/>
  <c r="H1410" i="1"/>
  <c r="G1410" i="1"/>
  <c r="D1410" i="1"/>
  <c r="C1410" i="1"/>
  <c r="G1409" i="1"/>
  <c r="D1409" i="1"/>
  <c r="H1409" i="1" s="1"/>
  <c r="C1409" i="1"/>
  <c r="H1408" i="1"/>
  <c r="G1408" i="1"/>
  <c r="D1408" i="1"/>
  <c r="C1408" i="1"/>
  <c r="G1407" i="1"/>
  <c r="D1407" i="1"/>
  <c r="H1407" i="1" s="1"/>
  <c r="C1407" i="1"/>
  <c r="H1406" i="1"/>
  <c r="G1406" i="1"/>
  <c r="D1406" i="1"/>
  <c r="C1406" i="1"/>
  <c r="G1405" i="1"/>
  <c r="D1405" i="1"/>
  <c r="H1405" i="1" s="1"/>
  <c r="C1405" i="1"/>
  <c r="H1404" i="1"/>
  <c r="G1404" i="1"/>
  <c r="D1404" i="1"/>
  <c r="C1404" i="1"/>
  <c r="G1403" i="1"/>
  <c r="D1403" i="1"/>
  <c r="H1403" i="1" s="1"/>
  <c r="C1403" i="1"/>
  <c r="H1402" i="1"/>
  <c r="G1402" i="1"/>
  <c r="D1402" i="1"/>
  <c r="C1402" i="1"/>
  <c r="G1401" i="1"/>
  <c r="D1401" i="1"/>
  <c r="H1401" i="1" s="1"/>
  <c r="C1401" i="1"/>
  <c r="H1400" i="1"/>
  <c r="G1400" i="1"/>
  <c r="D1400" i="1"/>
  <c r="C1400" i="1"/>
  <c r="D1399" i="1"/>
  <c r="H1399" i="1" s="1"/>
  <c r="C1399" i="1"/>
  <c r="H1398" i="1"/>
  <c r="G1398" i="1"/>
  <c r="D1398" i="1"/>
  <c r="C1398" i="1"/>
  <c r="G1397" i="1"/>
  <c r="D1397" i="1"/>
  <c r="H1397" i="1" s="1"/>
  <c r="C1397" i="1"/>
  <c r="H1396" i="1"/>
  <c r="G1396" i="1"/>
  <c r="D1396" i="1"/>
  <c r="C1396" i="1"/>
  <c r="G1395" i="1"/>
  <c r="D1395" i="1"/>
  <c r="H1395" i="1" s="1"/>
  <c r="C1395" i="1"/>
  <c r="H1394" i="1"/>
  <c r="G1394" i="1"/>
  <c r="D1394" i="1"/>
  <c r="C1394" i="1"/>
  <c r="G1393" i="1"/>
  <c r="D1393" i="1"/>
  <c r="H1393" i="1" s="1"/>
  <c r="C1393" i="1"/>
  <c r="H1392" i="1"/>
  <c r="G1392" i="1"/>
  <c r="D1392" i="1"/>
  <c r="C1392" i="1"/>
  <c r="G1391" i="1"/>
  <c r="D1391" i="1"/>
  <c r="H1391" i="1" s="1"/>
  <c r="C1391" i="1"/>
  <c r="D1390" i="1"/>
  <c r="C1390" i="1"/>
  <c r="G1390" i="1" s="1"/>
  <c r="D1389" i="1"/>
  <c r="C1389" i="1"/>
  <c r="G1389" i="1" s="1"/>
  <c r="D1388" i="1"/>
  <c r="C1388" i="1"/>
  <c r="G1388" i="1" s="1"/>
  <c r="D1387" i="1"/>
  <c r="C1387" i="1"/>
  <c r="D1386" i="1"/>
  <c r="C1386" i="1"/>
  <c r="H1386" i="1" s="1"/>
  <c r="D1385" i="1"/>
  <c r="C1385" i="1"/>
  <c r="D1384" i="1"/>
  <c r="C1384" i="1"/>
  <c r="G1384" i="1" s="1"/>
  <c r="G1383" i="1"/>
  <c r="D1383" i="1"/>
  <c r="H1383" i="1" s="1"/>
  <c r="C1383" i="1"/>
  <c r="H1382" i="1"/>
  <c r="G1382" i="1"/>
  <c r="D1382" i="1"/>
  <c r="C1382" i="1"/>
  <c r="G1381" i="1"/>
  <c r="D1381" i="1"/>
  <c r="H1381" i="1" s="1"/>
  <c r="C1381" i="1"/>
  <c r="H1380" i="1"/>
  <c r="G1380" i="1"/>
  <c r="D1380" i="1"/>
  <c r="C1380" i="1"/>
  <c r="G1379" i="1"/>
  <c r="D1379" i="1"/>
  <c r="H1379" i="1" s="1"/>
  <c r="C1379" i="1"/>
  <c r="H1378" i="1"/>
  <c r="G1378" i="1"/>
  <c r="D1378" i="1"/>
  <c r="C1378" i="1"/>
  <c r="G1377" i="1"/>
  <c r="D1377" i="1"/>
  <c r="H1377" i="1" s="1"/>
  <c r="C1377" i="1"/>
  <c r="H1376" i="1"/>
  <c r="G1376" i="1"/>
  <c r="D1376" i="1"/>
  <c r="C1376" i="1"/>
  <c r="G1375" i="1"/>
  <c r="D1375" i="1"/>
  <c r="H1375" i="1" s="1"/>
  <c r="C1375" i="1"/>
  <c r="H1374" i="1"/>
  <c r="G1374" i="1"/>
  <c r="D1374" i="1"/>
  <c r="C1374" i="1"/>
  <c r="G1373" i="1"/>
  <c r="D1373" i="1"/>
  <c r="H1373" i="1" s="1"/>
  <c r="C1373" i="1"/>
  <c r="H1372" i="1"/>
  <c r="G1372" i="1"/>
  <c r="D1372" i="1"/>
  <c r="C1372" i="1"/>
  <c r="G1371" i="1"/>
  <c r="D1371" i="1"/>
  <c r="H1371" i="1" s="1"/>
  <c r="C1371" i="1"/>
  <c r="H1370" i="1"/>
  <c r="G1370" i="1"/>
  <c r="D1370" i="1"/>
  <c r="C1370" i="1"/>
  <c r="G1369" i="1"/>
  <c r="D1369" i="1"/>
  <c r="H1369" i="1" s="1"/>
  <c r="C1369" i="1"/>
  <c r="G1368" i="1"/>
  <c r="D1368" i="1"/>
  <c r="H1368" i="1" s="1"/>
  <c r="C1368" i="1"/>
  <c r="G1367" i="1"/>
  <c r="D1367" i="1"/>
  <c r="H1367" i="1" s="1"/>
  <c r="C1367" i="1"/>
  <c r="H1366" i="1"/>
  <c r="G1366" i="1"/>
  <c r="D1366" i="1"/>
  <c r="C1366" i="1"/>
  <c r="G1365" i="1"/>
  <c r="D1365" i="1"/>
  <c r="H1365" i="1" s="1"/>
  <c r="C1365" i="1"/>
  <c r="H1364" i="1"/>
  <c r="G1364" i="1"/>
  <c r="D1364" i="1"/>
  <c r="C1364" i="1"/>
  <c r="G1363" i="1"/>
  <c r="D1363" i="1"/>
  <c r="H1363" i="1" s="1"/>
  <c r="C1363" i="1"/>
  <c r="H1362" i="1"/>
  <c r="G1362" i="1"/>
  <c r="D1362" i="1"/>
  <c r="C1362" i="1"/>
  <c r="G1361" i="1"/>
  <c r="D1361" i="1"/>
  <c r="H1361" i="1" s="1"/>
  <c r="C1361" i="1"/>
  <c r="H1360" i="1"/>
  <c r="G1360" i="1"/>
  <c r="D1360" i="1"/>
  <c r="C1360" i="1"/>
  <c r="G1359" i="1"/>
  <c r="D1359" i="1"/>
  <c r="H1359" i="1" s="1"/>
  <c r="C1359" i="1"/>
  <c r="H1358" i="1"/>
  <c r="G1358" i="1"/>
  <c r="D1358" i="1"/>
  <c r="C1358" i="1"/>
  <c r="G1357" i="1"/>
  <c r="D1357" i="1"/>
  <c r="H1357" i="1" s="1"/>
  <c r="C1357" i="1"/>
  <c r="H1356" i="1"/>
  <c r="G1356" i="1"/>
  <c r="D1356" i="1"/>
  <c r="C1356" i="1"/>
  <c r="G1355" i="1"/>
  <c r="D1355" i="1"/>
  <c r="H1355" i="1" s="1"/>
  <c r="C1355" i="1"/>
  <c r="H1354" i="1"/>
  <c r="G1354" i="1"/>
  <c r="D1354" i="1"/>
  <c r="C1354" i="1"/>
  <c r="G1353" i="1"/>
  <c r="D1353" i="1"/>
  <c r="H1353" i="1" s="1"/>
  <c r="C1353" i="1"/>
  <c r="H1352" i="1"/>
  <c r="G1352" i="1"/>
  <c r="D1352" i="1"/>
  <c r="C1352" i="1"/>
  <c r="G1351" i="1"/>
  <c r="D1351" i="1"/>
  <c r="H1351" i="1" s="1"/>
  <c r="C1351" i="1"/>
  <c r="H1350" i="1"/>
  <c r="G1350" i="1"/>
  <c r="D1350" i="1"/>
  <c r="C1350" i="1"/>
  <c r="G1349" i="1"/>
  <c r="D1349" i="1"/>
  <c r="H1349" i="1" s="1"/>
  <c r="C1349" i="1"/>
  <c r="H1348" i="1"/>
  <c r="G1348" i="1"/>
  <c r="D1348" i="1"/>
  <c r="C1348" i="1"/>
  <c r="G1347" i="1"/>
  <c r="D1347" i="1"/>
  <c r="H1347" i="1" s="1"/>
  <c r="C1347" i="1"/>
  <c r="H1346" i="1"/>
  <c r="G1346" i="1"/>
  <c r="D1346" i="1"/>
  <c r="C1346" i="1"/>
  <c r="G1345" i="1"/>
  <c r="D1345" i="1"/>
  <c r="H1345" i="1" s="1"/>
  <c r="C1345" i="1"/>
  <c r="D1344" i="1"/>
  <c r="H1344" i="1" s="1"/>
  <c r="C1344" i="1"/>
  <c r="G1343" i="1"/>
  <c r="D1343" i="1"/>
  <c r="H1343" i="1" s="1"/>
  <c r="C1343" i="1"/>
  <c r="G1342" i="1"/>
  <c r="D1342" i="1"/>
  <c r="H1342" i="1" s="1"/>
  <c r="C1342" i="1"/>
  <c r="D1341" i="1"/>
  <c r="H1341" i="1" s="1"/>
  <c r="C1341" i="1"/>
  <c r="D1340" i="1"/>
  <c r="G1340" i="1" s="1"/>
  <c r="C1340" i="1"/>
  <c r="G1339" i="1"/>
  <c r="D1339" i="1"/>
  <c r="H1339" i="1" s="1"/>
  <c r="C1339" i="1"/>
  <c r="H1338" i="1"/>
  <c r="G1338" i="1"/>
  <c r="D1338" i="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G1331" i="1"/>
  <c r="D1331" i="1"/>
  <c r="H1331" i="1" s="1"/>
  <c r="C1331" i="1"/>
  <c r="H1330" i="1"/>
  <c r="G1330" i="1"/>
  <c r="D1330" i="1"/>
  <c r="C1330" i="1"/>
  <c r="G1329" i="1"/>
  <c r="D1329" i="1"/>
  <c r="H1329" i="1" s="1"/>
  <c r="C1329" i="1"/>
  <c r="H1328" i="1"/>
  <c r="G1328" i="1"/>
  <c r="D1328" i="1"/>
  <c r="C1328" i="1"/>
  <c r="G1327" i="1"/>
  <c r="D1327" i="1"/>
  <c r="H1327" i="1" s="1"/>
  <c r="C1327" i="1"/>
  <c r="H1326" i="1"/>
  <c r="G1326" i="1"/>
  <c r="D1326" i="1"/>
  <c r="C1326" i="1"/>
  <c r="G1325"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H1316" i="1"/>
  <c r="G1316" i="1"/>
  <c r="D1316" i="1"/>
  <c r="C1316" i="1"/>
  <c r="G1315" i="1"/>
  <c r="D1315" i="1"/>
  <c r="H1315" i="1" s="1"/>
  <c r="C1315" i="1"/>
  <c r="H1314" i="1"/>
  <c r="G1314" i="1"/>
  <c r="D1314" i="1"/>
  <c r="C1314" i="1"/>
  <c r="G1313" i="1"/>
  <c r="D1313" i="1"/>
  <c r="H1313" i="1" s="1"/>
  <c r="C1313" i="1"/>
  <c r="H1312" i="1"/>
  <c r="G1312" i="1"/>
  <c r="D1312" i="1"/>
  <c r="C1312" i="1"/>
  <c r="D1311" i="1"/>
  <c r="H1311" i="1" s="1"/>
  <c r="C1311" i="1"/>
  <c r="H1310" i="1"/>
  <c r="G1310" i="1"/>
  <c r="D1310" i="1"/>
  <c r="C1310" i="1"/>
  <c r="G1309" i="1"/>
  <c r="D1309" i="1"/>
  <c r="H1309" i="1" s="1"/>
  <c r="C1309" i="1"/>
  <c r="H1308" i="1"/>
  <c r="G1308" i="1"/>
  <c r="D1308" i="1"/>
  <c r="C1308" i="1"/>
  <c r="G1307" i="1"/>
  <c r="D1307" i="1"/>
  <c r="H1307" i="1" s="1"/>
  <c r="C1307" i="1"/>
  <c r="H1306" i="1"/>
  <c r="D1306" i="1"/>
  <c r="G1306" i="1" s="1"/>
  <c r="C1306" i="1"/>
  <c r="D1305" i="1"/>
  <c r="H1305" i="1" s="1"/>
  <c r="C1305" i="1"/>
  <c r="H1304" i="1"/>
  <c r="G1304" i="1"/>
  <c r="D1304" i="1"/>
  <c r="C1304" i="1"/>
  <c r="G1303" i="1"/>
  <c r="D1303" i="1"/>
  <c r="H1303" i="1" s="1"/>
  <c r="C1303" i="1"/>
  <c r="D1302" i="1"/>
  <c r="G1302" i="1" s="1"/>
  <c r="C1302" i="1"/>
  <c r="C1301" i="1"/>
  <c r="C1300" i="1"/>
  <c r="G1299" i="1"/>
  <c r="D1299" i="1"/>
  <c r="H1299" i="1" s="1"/>
  <c r="C1299" i="1"/>
  <c r="H1298" i="1"/>
  <c r="G1298" i="1"/>
  <c r="D1298" i="1"/>
  <c r="C1298" i="1"/>
  <c r="G1297" i="1"/>
  <c r="D1297" i="1"/>
  <c r="H1297" i="1" s="1"/>
  <c r="C1297" i="1"/>
  <c r="H1296" i="1"/>
  <c r="G1296" i="1"/>
  <c r="D1296" i="1"/>
  <c r="C1296" i="1"/>
  <c r="G1295" i="1"/>
  <c r="D1295" i="1"/>
  <c r="H1295" i="1" s="1"/>
  <c r="C1295" i="1"/>
  <c r="H1294" i="1"/>
  <c r="G1294" i="1"/>
  <c r="D1294" i="1"/>
  <c r="C1294" i="1"/>
  <c r="D1293" i="1"/>
  <c r="C1293" i="1"/>
  <c r="D1292" i="1"/>
  <c r="C1292" i="1"/>
  <c r="G1291" i="1"/>
  <c r="D1291" i="1"/>
  <c r="H1291" i="1" s="1"/>
  <c r="C1291" i="1"/>
  <c r="H1290" i="1"/>
  <c r="G1290" i="1"/>
  <c r="D1290" i="1"/>
  <c r="C1290" i="1"/>
  <c r="D1289" i="1"/>
  <c r="C1289" i="1"/>
  <c r="G1289" i="1" s="1"/>
  <c r="H1288" i="1"/>
  <c r="G1288" i="1"/>
  <c r="D1288" i="1"/>
  <c r="C1288" i="1"/>
  <c r="G1287" i="1"/>
  <c r="D1287" i="1"/>
  <c r="H1287" i="1" s="1"/>
  <c r="C1287" i="1"/>
  <c r="H1286" i="1"/>
  <c r="G1286" i="1"/>
  <c r="D1286" i="1"/>
  <c r="C1286" i="1"/>
  <c r="G1285" i="1"/>
  <c r="D1285" i="1"/>
  <c r="H1285" i="1" s="1"/>
  <c r="C1285" i="1"/>
  <c r="H1284" i="1"/>
  <c r="G1284" i="1"/>
  <c r="D1284" i="1"/>
  <c r="C1284" i="1"/>
  <c r="D1283" i="1"/>
  <c r="H1283" i="1" s="1"/>
  <c r="C1283" i="1"/>
  <c r="H1282" i="1"/>
  <c r="G1282" i="1"/>
  <c r="D1282" i="1"/>
  <c r="C1282" i="1"/>
  <c r="D1281" i="1"/>
  <c r="C1281" i="1"/>
  <c r="G1281" i="1" s="1"/>
  <c r="H1280" i="1"/>
  <c r="G1280" i="1"/>
  <c r="D1280" i="1"/>
  <c r="C1280" i="1"/>
  <c r="D1279" i="1"/>
  <c r="C1279" i="1"/>
  <c r="D1278" i="1"/>
  <c r="G1277" i="1"/>
  <c r="D1277" i="1"/>
  <c r="H1277" i="1" s="1"/>
  <c r="C1277" i="1"/>
  <c r="H1276" i="1"/>
  <c r="G1276" i="1"/>
  <c r="D1276" i="1"/>
  <c r="C1276" i="1"/>
  <c r="D1275" i="1"/>
  <c r="H1275" i="1" s="1"/>
  <c r="C1275" i="1"/>
  <c r="H1274" i="1"/>
  <c r="G1274" i="1"/>
  <c r="D1274" i="1"/>
  <c r="C1274" i="1"/>
  <c r="D1273" i="1"/>
  <c r="C1273" i="1"/>
  <c r="H1272" i="1"/>
  <c r="G1272" i="1"/>
  <c r="D1272" i="1"/>
  <c r="C1272" i="1"/>
  <c r="G1271" i="1"/>
  <c r="D1271" i="1"/>
  <c r="H1271" i="1" s="1"/>
  <c r="C1271" i="1"/>
  <c r="H1270" i="1"/>
  <c r="G1270" i="1"/>
  <c r="D1270" i="1"/>
  <c r="C1270" i="1"/>
  <c r="G1269" i="1"/>
  <c r="D1269" i="1"/>
  <c r="H1269" i="1" s="1"/>
  <c r="C1269" i="1"/>
  <c r="H1268" i="1"/>
  <c r="G1268" i="1"/>
  <c r="D1268" i="1"/>
  <c r="C1268" i="1"/>
  <c r="D1267" i="1"/>
  <c r="H1267" i="1" s="1"/>
  <c r="C1267" i="1"/>
  <c r="H1266" i="1"/>
  <c r="G1266" i="1"/>
  <c r="D1266" i="1"/>
  <c r="C1266" i="1"/>
  <c r="G1265" i="1"/>
  <c r="D1265" i="1"/>
  <c r="H1265" i="1" s="1"/>
  <c r="C1265" i="1"/>
  <c r="D1264" i="1"/>
  <c r="H1264" i="1" s="1"/>
  <c r="C1264" i="1"/>
  <c r="D1263" i="1"/>
  <c r="C1263" i="1"/>
  <c r="H1262" i="1"/>
  <c r="G1262" i="1"/>
  <c r="D1262" i="1"/>
  <c r="C1262" i="1"/>
  <c r="D1261" i="1"/>
  <c r="H1261" i="1" s="1"/>
  <c r="C1261" i="1"/>
  <c r="D1260" i="1"/>
  <c r="H1260" i="1" s="1"/>
  <c r="C1260" i="1"/>
  <c r="C1259" i="1"/>
  <c r="H1258" i="1"/>
  <c r="D1258" i="1"/>
  <c r="G1258" i="1" s="1"/>
  <c r="C1258" i="1"/>
  <c r="D1257" i="1"/>
  <c r="H1257" i="1" s="1"/>
  <c r="C1257" i="1"/>
  <c r="D1256" i="1"/>
  <c r="G1256" i="1" s="1"/>
  <c r="C1256" i="1"/>
  <c r="D1254" i="1"/>
  <c r="H1254" i="1" s="1"/>
  <c r="C1254" i="1"/>
  <c r="D1253" i="1"/>
  <c r="C1253" i="1"/>
  <c r="D1252" i="1"/>
  <c r="H1252" i="1" s="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D1188" i="1"/>
  <c r="H1188" i="1" s="1"/>
  <c r="C1188" i="1"/>
  <c r="D1187" i="1"/>
  <c r="C1187" i="1"/>
  <c r="D1186" i="1"/>
  <c r="H1186" i="1" s="1"/>
  <c r="C1186" i="1"/>
  <c r="D1185" i="1"/>
  <c r="C1185" i="1"/>
  <c r="D1184" i="1"/>
  <c r="G1184" i="1" s="1"/>
  <c r="C1184" i="1"/>
  <c r="D1183" i="1"/>
  <c r="C1183" i="1"/>
  <c r="C1182" i="1"/>
  <c r="D1179" i="1"/>
  <c r="H1179" i="1" s="1"/>
  <c r="C1179" i="1"/>
  <c r="H1178" i="1"/>
  <c r="G1178" i="1"/>
  <c r="D1178" i="1"/>
  <c r="C1178" i="1"/>
  <c r="D1177" i="1"/>
  <c r="H1177" i="1" s="1"/>
  <c r="C1177" i="1"/>
  <c r="D1176" i="1"/>
  <c r="C1176" i="1"/>
  <c r="D1175" i="1"/>
  <c r="H1175" i="1" s="1"/>
  <c r="C1175" i="1"/>
  <c r="D1174" i="1"/>
  <c r="H1174" i="1" s="1"/>
  <c r="C1174" i="1"/>
  <c r="D1173" i="1"/>
  <c r="H1173" i="1" s="1"/>
  <c r="C1173" i="1"/>
  <c r="G1172" i="1"/>
  <c r="D1172" i="1"/>
  <c r="H1172" i="1" s="1"/>
  <c r="C1172" i="1"/>
  <c r="D1171" i="1"/>
  <c r="H1171" i="1" s="1"/>
  <c r="C1171" i="1"/>
  <c r="H1170" i="1"/>
  <c r="G1170" i="1"/>
  <c r="D1170" i="1"/>
  <c r="C1170" i="1"/>
  <c r="D1169" i="1"/>
  <c r="H1169" i="1" s="1"/>
  <c r="C1169" i="1"/>
  <c r="D1168" i="1"/>
  <c r="C1168" i="1"/>
  <c r="D1167" i="1"/>
  <c r="H1167" i="1" s="1"/>
  <c r="C1167" i="1"/>
  <c r="D1166" i="1"/>
  <c r="H1166" i="1" s="1"/>
  <c r="C1166" i="1"/>
  <c r="D1165" i="1"/>
  <c r="H1165" i="1" s="1"/>
  <c r="C1165" i="1"/>
  <c r="G1164" i="1"/>
  <c r="D1164" i="1"/>
  <c r="H1164" i="1" s="1"/>
  <c r="C1164" i="1"/>
  <c r="D1163" i="1"/>
  <c r="H1163" i="1" s="1"/>
  <c r="C1163" i="1"/>
  <c r="H1162" i="1"/>
  <c r="D1162" i="1"/>
  <c r="G1162" i="1" s="1"/>
  <c r="C1162" i="1"/>
  <c r="D1161" i="1"/>
  <c r="H1161" i="1" s="1"/>
  <c r="C1161" i="1"/>
  <c r="D1160" i="1"/>
  <c r="C1160" i="1"/>
  <c r="D1159" i="1"/>
  <c r="H1159" i="1" s="1"/>
  <c r="C1159" i="1"/>
  <c r="D1158" i="1"/>
  <c r="H1158" i="1" s="1"/>
  <c r="C1158" i="1"/>
  <c r="D1157" i="1"/>
  <c r="H1157" i="1" s="1"/>
  <c r="C1157" i="1"/>
  <c r="G1156" i="1"/>
  <c r="D1156" i="1"/>
  <c r="H1156" i="1" s="1"/>
  <c r="C1156" i="1"/>
  <c r="D1155" i="1"/>
  <c r="H1155" i="1" s="1"/>
  <c r="C1155" i="1"/>
  <c r="H1154" i="1"/>
  <c r="D1154" i="1"/>
  <c r="G1154" i="1" s="1"/>
  <c r="C1154" i="1"/>
  <c r="D1153" i="1"/>
  <c r="H1153" i="1" s="1"/>
  <c r="C1153" i="1"/>
  <c r="H1151" i="1"/>
  <c r="D1151" i="1"/>
  <c r="G1151" i="1" s="1"/>
  <c r="C1151" i="1"/>
  <c r="G1150" i="1"/>
  <c r="D1150" i="1"/>
  <c r="H1150" i="1" s="1"/>
  <c r="C1150" i="1"/>
  <c r="H1149" i="1"/>
  <c r="D1149" i="1"/>
  <c r="G1149" i="1" s="1"/>
  <c r="C1149" i="1"/>
  <c r="D1148" i="1"/>
  <c r="H1148" i="1" s="1"/>
  <c r="C1148" i="1"/>
  <c r="H1147" i="1"/>
  <c r="D1147" i="1"/>
  <c r="G1147" i="1" s="1"/>
  <c r="C1147" i="1"/>
  <c r="G1146" i="1"/>
  <c r="D1146" i="1"/>
  <c r="H1146" i="1" s="1"/>
  <c r="C1146" i="1"/>
  <c r="H1145" i="1"/>
  <c r="D1145" i="1"/>
  <c r="G1145" i="1" s="1"/>
  <c r="C1145" i="1"/>
  <c r="G1144" i="1"/>
  <c r="D1144" i="1"/>
  <c r="H1144" i="1" s="1"/>
  <c r="C1144" i="1"/>
  <c r="H1143" i="1"/>
  <c r="D1143" i="1"/>
  <c r="G1143" i="1" s="1"/>
  <c r="C1143" i="1"/>
  <c r="G1142" i="1"/>
  <c r="D1142" i="1"/>
  <c r="H1142" i="1" s="1"/>
  <c r="C1142" i="1"/>
  <c r="H1141" i="1"/>
  <c r="D1141" i="1"/>
  <c r="G1141" i="1" s="1"/>
  <c r="C1141" i="1"/>
  <c r="D1140" i="1"/>
  <c r="H1140" i="1" s="1"/>
  <c r="C1140" i="1"/>
  <c r="H1139" i="1"/>
  <c r="D1139" i="1"/>
  <c r="G1139" i="1" s="1"/>
  <c r="C1139" i="1"/>
  <c r="G1138" i="1"/>
  <c r="D1138" i="1"/>
  <c r="H1138" i="1" s="1"/>
  <c r="C1138" i="1"/>
  <c r="H1137" i="1"/>
  <c r="D1137" i="1"/>
  <c r="G1137" i="1" s="1"/>
  <c r="C1137" i="1"/>
  <c r="G1136" i="1"/>
  <c r="D1136" i="1"/>
  <c r="H1136" i="1" s="1"/>
  <c r="C1136" i="1"/>
  <c r="H1135" i="1"/>
  <c r="D1135" i="1"/>
  <c r="G1135" i="1" s="1"/>
  <c r="C1135" i="1"/>
  <c r="D1134" i="1"/>
  <c r="H1134" i="1" s="1"/>
  <c r="C1134" i="1"/>
  <c r="H1133" i="1"/>
  <c r="D1133" i="1"/>
  <c r="G1133" i="1" s="1"/>
  <c r="C1133" i="1"/>
  <c r="D1132" i="1"/>
  <c r="H1132" i="1" s="1"/>
  <c r="C1132" i="1"/>
  <c r="H1131" i="1"/>
  <c r="G1131" i="1"/>
  <c r="D1131" i="1"/>
  <c r="C1131" i="1"/>
  <c r="G1130" i="1"/>
  <c r="D1130" i="1"/>
  <c r="H1130" i="1" s="1"/>
  <c r="C1130" i="1"/>
  <c r="H1129" i="1"/>
  <c r="G1129" i="1"/>
  <c r="D1129" i="1"/>
  <c r="C1129" i="1"/>
  <c r="G1128" i="1"/>
  <c r="D1128" i="1"/>
  <c r="H1128" i="1" s="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20" i="1" s="1"/>
  <c r="H1119" i="1"/>
  <c r="G1119" i="1"/>
  <c r="D1119" i="1"/>
  <c r="C1119" i="1"/>
  <c r="G1118" i="1"/>
  <c r="D1118" i="1"/>
  <c r="C1118" i="1"/>
  <c r="H1118" i="1" s="1"/>
  <c r="H1117" i="1"/>
  <c r="G1117" i="1"/>
  <c r="D1117" i="1"/>
  <c r="C1117" i="1"/>
  <c r="D1116" i="1"/>
  <c r="C1116" i="1"/>
  <c r="H1115" i="1"/>
  <c r="G1115" i="1"/>
  <c r="D1115" i="1"/>
  <c r="C1115" i="1"/>
  <c r="D1114" i="1"/>
  <c r="C1114" i="1"/>
  <c r="H1114" i="1" s="1"/>
  <c r="H1113" i="1"/>
  <c r="G1113" i="1"/>
  <c r="D1113" i="1"/>
  <c r="C1113" i="1"/>
  <c r="G1112" i="1"/>
  <c r="D1112" i="1"/>
  <c r="C1112" i="1"/>
  <c r="G1111" i="1"/>
  <c r="D1111" i="1"/>
  <c r="H1111" i="1" s="1"/>
  <c r="C1111" i="1"/>
  <c r="D1110" i="1"/>
  <c r="G1110" i="1" s="1"/>
  <c r="C1110" i="1"/>
  <c r="D1109" i="1"/>
  <c r="H1109" i="1" s="1"/>
  <c r="C1109" i="1"/>
  <c r="D1108" i="1"/>
  <c r="C1108" i="1"/>
  <c r="H1107" i="1"/>
  <c r="D1107" i="1"/>
  <c r="G1107" i="1" s="1"/>
  <c r="C1107" i="1"/>
  <c r="D1106" i="1"/>
  <c r="C1106" i="1"/>
  <c r="D1105" i="1"/>
  <c r="H1105" i="1" s="1"/>
  <c r="C1105" i="1"/>
  <c r="D1104" i="1"/>
  <c r="C1104" i="1"/>
  <c r="H1103" i="1"/>
  <c r="G1103" i="1"/>
  <c r="D1103" i="1"/>
  <c r="C1103" i="1"/>
  <c r="G1102" i="1"/>
  <c r="D1102" i="1"/>
  <c r="C1102" i="1"/>
  <c r="G1101" i="1"/>
  <c r="D1101" i="1"/>
  <c r="H1101" i="1" s="1"/>
  <c r="C1101" i="1"/>
  <c r="D1100" i="1"/>
  <c r="C1100" i="1"/>
  <c r="H1099" i="1"/>
  <c r="G1099" i="1"/>
  <c r="D1099" i="1"/>
  <c r="C1099" i="1"/>
  <c r="D1098" i="1"/>
  <c r="C1098" i="1"/>
  <c r="G1097" i="1"/>
  <c r="D1097" i="1"/>
  <c r="H1097" i="1" s="1"/>
  <c r="C1097" i="1"/>
  <c r="D1096" i="1"/>
  <c r="G1096" i="1" s="1"/>
  <c r="C1096" i="1"/>
  <c r="G1095" i="1"/>
  <c r="D1095" i="1"/>
  <c r="H1095" i="1" s="1"/>
  <c r="C1095" i="1"/>
  <c r="C1094" i="1"/>
  <c r="C1093" i="1"/>
  <c r="D1092" i="1"/>
  <c r="C1092" i="1"/>
  <c r="D1091" i="1"/>
  <c r="H1091" i="1" s="1"/>
  <c r="C1091" i="1"/>
  <c r="D1090" i="1"/>
  <c r="C1090" i="1"/>
  <c r="H1089" i="1"/>
  <c r="D1089" i="1"/>
  <c r="G1089" i="1" s="1"/>
  <c r="C1089" i="1"/>
  <c r="D1088" i="1"/>
  <c r="C1088" i="1"/>
  <c r="C1087" i="1"/>
  <c r="G1086" i="1"/>
  <c r="D1086" i="1"/>
  <c r="C1086" i="1"/>
  <c r="H1086" i="1" s="1"/>
  <c r="D1085" i="1"/>
  <c r="H1085" i="1" s="1"/>
  <c r="C1085" i="1"/>
  <c r="D1084" i="1"/>
  <c r="C1084" i="1"/>
  <c r="H1083" i="1"/>
  <c r="G1083" i="1"/>
  <c r="D1083" i="1"/>
  <c r="C1083" i="1"/>
  <c r="D1082" i="1"/>
  <c r="C1082" i="1"/>
  <c r="H1082" i="1" s="1"/>
  <c r="H1081" i="1"/>
  <c r="G1081" i="1"/>
  <c r="D1081" i="1"/>
  <c r="C1081" i="1"/>
  <c r="G1080" i="1"/>
  <c r="D1080" i="1"/>
  <c r="C1080" i="1"/>
  <c r="H1079" i="1"/>
  <c r="G1079" i="1"/>
  <c r="D1079" i="1"/>
  <c r="C1079" i="1"/>
  <c r="D1078" i="1"/>
  <c r="G1078" i="1" s="1"/>
  <c r="C1078" i="1"/>
  <c r="H1077" i="1"/>
  <c r="G1077" i="1"/>
  <c r="D1077" i="1"/>
  <c r="C1077" i="1"/>
  <c r="D1076" i="1"/>
  <c r="C1076" i="1"/>
  <c r="C1075" i="1"/>
  <c r="D1073" i="1"/>
  <c r="H1073" i="1" s="1"/>
  <c r="C1073" i="1"/>
  <c r="G1072" i="1"/>
  <c r="D1072" i="1"/>
  <c r="C1072" i="1"/>
  <c r="H1072" i="1" s="1"/>
  <c r="H1071" i="1"/>
  <c r="G1071" i="1"/>
  <c r="D1071" i="1"/>
  <c r="C1071" i="1"/>
  <c r="D1070" i="1"/>
  <c r="C1070" i="1"/>
  <c r="H1069" i="1"/>
  <c r="G1069" i="1"/>
  <c r="D1069" i="1"/>
  <c r="C1069" i="1"/>
  <c r="C1068" i="1"/>
  <c r="H1067" i="1"/>
  <c r="G1067" i="1"/>
  <c r="D1067" i="1"/>
  <c r="C1067" i="1"/>
  <c r="G1066" i="1"/>
  <c r="D1066" i="1"/>
  <c r="C1066" i="1"/>
  <c r="H1065" i="1"/>
  <c r="G1065" i="1"/>
  <c r="D1065" i="1"/>
  <c r="C1065" i="1"/>
  <c r="H1064" i="1"/>
  <c r="G1064" i="1"/>
  <c r="D1064" i="1"/>
  <c r="C1064" i="1"/>
  <c r="H1063" i="1"/>
  <c r="D1063" i="1"/>
  <c r="G1063" i="1" s="1"/>
  <c r="C1063" i="1"/>
  <c r="H1062" i="1"/>
  <c r="G1062" i="1"/>
  <c r="D1062" i="1"/>
  <c r="C1062" i="1"/>
  <c r="H1061" i="1"/>
  <c r="D1061" i="1"/>
  <c r="G1061" i="1" s="1"/>
  <c r="C1061" i="1"/>
  <c r="D1060" i="1"/>
  <c r="G1060" i="1" s="1"/>
  <c r="C1060" i="1"/>
  <c r="D1059" i="1"/>
  <c r="G1059" i="1" s="1"/>
  <c r="C1059" i="1"/>
  <c r="H1058" i="1"/>
  <c r="G1058" i="1"/>
  <c r="D1058" i="1"/>
  <c r="C1058" i="1"/>
  <c r="C1057" i="1"/>
  <c r="H1056" i="1"/>
  <c r="G1056" i="1"/>
  <c r="D1056" i="1"/>
  <c r="C1056" i="1"/>
  <c r="D1055" i="1"/>
  <c r="H1055" i="1" s="1"/>
  <c r="C1055" i="1"/>
  <c r="H1054" i="1"/>
  <c r="G1054" i="1"/>
  <c r="D1054" i="1"/>
  <c r="C1054" i="1"/>
  <c r="H1053" i="1"/>
  <c r="D1053" i="1"/>
  <c r="C1053" i="1"/>
  <c r="G1053" i="1" s="1"/>
  <c r="D1052" i="1"/>
  <c r="H1052" i="1" s="1"/>
  <c r="C1052" i="1"/>
  <c r="H1051" i="1"/>
  <c r="D1051" i="1"/>
  <c r="C1051" i="1"/>
  <c r="G1051" i="1" s="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D1041" i="1"/>
  <c r="H1041" i="1" s="1"/>
  <c r="C1041" i="1"/>
  <c r="H1040" i="1"/>
  <c r="D1040" i="1"/>
  <c r="G1040" i="1" s="1"/>
  <c r="C1040" i="1"/>
  <c r="D1039" i="1"/>
  <c r="H1039" i="1" s="1"/>
  <c r="C1039" i="1"/>
  <c r="H1038" i="1"/>
  <c r="G1038" i="1"/>
  <c r="D1038" i="1"/>
  <c r="C1038" i="1"/>
  <c r="H1037" i="1"/>
  <c r="D1037" i="1"/>
  <c r="C1037" i="1"/>
  <c r="G1037" i="1" s="1"/>
  <c r="H1036" i="1"/>
  <c r="G1036" i="1"/>
  <c r="D1036" i="1"/>
  <c r="C1036" i="1"/>
  <c r="H1035" i="1"/>
  <c r="D1035" i="1"/>
  <c r="C1035" i="1"/>
  <c r="G1035" i="1" s="1"/>
  <c r="C1034" i="1"/>
  <c r="H1033" i="1"/>
  <c r="D1033" i="1"/>
  <c r="C1033" i="1"/>
  <c r="H1032" i="1"/>
  <c r="G1032" i="1"/>
  <c r="D1032" i="1"/>
  <c r="C1032" i="1"/>
  <c r="D1031" i="1"/>
  <c r="H1031" i="1" s="1"/>
  <c r="C1031" i="1"/>
  <c r="H1030" i="1"/>
  <c r="G1030" i="1"/>
  <c r="D1030" i="1"/>
  <c r="C1030" i="1"/>
  <c r="D1029" i="1"/>
  <c r="H1029" i="1" s="1"/>
  <c r="C1029" i="1"/>
  <c r="D1028" i="1"/>
  <c r="H1028" i="1" s="1"/>
  <c r="C1028" i="1"/>
  <c r="D1027" i="1"/>
  <c r="H1027" i="1" s="1"/>
  <c r="C1027" i="1"/>
  <c r="H1026" i="1"/>
  <c r="D1026" i="1"/>
  <c r="G1026" i="1" s="1"/>
  <c r="C1026" i="1"/>
  <c r="D1025" i="1"/>
  <c r="H1025" i="1" s="1"/>
  <c r="C1025" i="1"/>
  <c r="G1025" i="1" s="1"/>
  <c r="D1024" i="1"/>
  <c r="G1024" i="1" s="1"/>
  <c r="C1024" i="1"/>
  <c r="H1023" i="1"/>
  <c r="D1023" i="1"/>
  <c r="C1023" i="1"/>
  <c r="G1023" i="1" s="1"/>
  <c r="H1022" i="1"/>
  <c r="G1022" i="1"/>
  <c r="D1022" i="1"/>
  <c r="C1022" i="1"/>
  <c r="H1021" i="1"/>
  <c r="D1021" i="1"/>
  <c r="C1021" i="1"/>
  <c r="G1021" i="1" s="1"/>
  <c r="H1020" i="1"/>
  <c r="G1020" i="1"/>
  <c r="D1020" i="1"/>
  <c r="C1020" i="1"/>
  <c r="H1019" i="1"/>
  <c r="D1019" i="1"/>
  <c r="C1019" i="1"/>
  <c r="G1019" i="1" s="1"/>
  <c r="C1018" i="1"/>
  <c r="C1017" i="1"/>
  <c r="D1016" i="1"/>
  <c r="H1016" i="1" s="1"/>
  <c r="C1016" i="1"/>
  <c r="H1015" i="1"/>
  <c r="D1015" i="1"/>
  <c r="C1015" i="1"/>
  <c r="D1014" i="1"/>
  <c r="H1014" i="1" s="1"/>
  <c r="C1014" i="1"/>
  <c r="C1013" i="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D737" i="1"/>
  <c r="C737" i="1"/>
  <c r="G737" i="1" s="1"/>
  <c r="H736" i="1"/>
  <c r="G736" i="1"/>
  <c r="D736" i="1"/>
  <c r="C736" i="1"/>
  <c r="H735" i="1"/>
  <c r="D735" i="1"/>
  <c r="C735" i="1"/>
  <c r="G735" i="1" s="1"/>
  <c r="H734" i="1"/>
  <c r="D734" i="1"/>
  <c r="G734" i="1" s="1"/>
  <c r="C734" i="1"/>
  <c r="H733" i="1"/>
  <c r="D733" i="1"/>
  <c r="C733" i="1"/>
  <c r="G733" i="1" s="1"/>
  <c r="H732" i="1"/>
  <c r="G732" i="1"/>
  <c r="D732" i="1"/>
  <c r="C732" i="1"/>
  <c r="D731" i="1"/>
  <c r="H731" i="1" s="1"/>
  <c r="C731" i="1"/>
  <c r="H730" i="1"/>
  <c r="G730" i="1"/>
  <c r="D730" i="1"/>
  <c r="C730" i="1"/>
  <c r="D729" i="1"/>
  <c r="H729" i="1" s="1"/>
  <c r="C729" i="1"/>
  <c r="H728" i="1"/>
  <c r="G728" i="1"/>
  <c r="D728" i="1"/>
  <c r="C728" i="1"/>
  <c r="H727" i="1"/>
  <c r="D727" i="1"/>
  <c r="C727" i="1"/>
  <c r="G727" i="1" s="1"/>
  <c r="D726" i="1"/>
  <c r="H726" i="1" s="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D719" i="1"/>
  <c r="H719" i="1" s="1"/>
  <c r="C719" i="1"/>
  <c r="D718" i="1"/>
  <c r="H718" i="1" s="1"/>
  <c r="C718" i="1"/>
  <c r="D717" i="1"/>
  <c r="H717" i="1" s="1"/>
  <c r="C717" i="1"/>
  <c r="G717" i="1" s="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D698" i="1"/>
  <c r="G698" i="1" s="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D677" i="1"/>
  <c r="H677" i="1" s="1"/>
  <c r="C677" i="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D653" i="1"/>
  <c r="H653" i="1" s="1"/>
  <c r="C653" i="1"/>
  <c r="H652" i="1"/>
  <c r="G652" i="1"/>
  <c r="D652" i="1"/>
  <c r="C652" i="1"/>
  <c r="D651" i="1"/>
  <c r="H651" i="1" s="1"/>
  <c r="C651" i="1"/>
  <c r="G651" i="1" s="1"/>
  <c r="H650" i="1"/>
  <c r="G650" i="1"/>
  <c r="D650" i="1"/>
  <c r="C650" i="1"/>
  <c r="D649" i="1"/>
  <c r="H649" i="1" s="1"/>
  <c r="C649" i="1"/>
  <c r="D648" i="1"/>
  <c r="G648" i="1" s="1"/>
  <c r="C648" i="1"/>
  <c r="D647" i="1"/>
  <c r="H647" i="1" s="1"/>
  <c r="C647" i="1"/>
  <c r="G647" i="1" s="1"/>
  <c r="G646" i="1"/>
  <c r="D646" i="1"/>
  <c r="H646" i="1" s="1"/>
  <c r="C646" i="1"/>
  <c r="D645" i="1"/>
  <c r="H645" i="1" s="1"/>
  <c r="C645" i="1"/>
  <c r="C641" i="1"/>
  <c r="H636" i="1"/>
  <c r="D636" i="1"/>
  <c r="G636" i="1" s="1"/>
  <c r="C636" i="1"/>
  <c r="D635" i="1"/>
  <c r="H635" i="1" s="1"/>
  <c r="C635" i="1"/>
  <c r="H632" i="1"/>
  <c r="G632" i="1"/>
  <c r="D632" i="1"/>
  <c r="C632" i="1"/>
  <c r="H631" i="1"/>
  <c r="D631" i="1"/>
  <c r="C631" i="1"/>
  <c r="G631" i="1" s="1"/>
  <c r="H630" i="1"/>
  <c r="G630" i="1"/>
  <c r="D630" i="1"/>
  <c r="C630" i="1"/>
  <c r="H629" i="1"/>
  <c r="D629" i="1"/>
  <c r="C629" i="1"/>
  <c r="G629" i="1" s="1"/>
  <c r="H628" i="1"/>
  <c r="G628" i="1"/>
  <c r="D628" i="1"/>
  <c r="C628" i="1"/>
  <c r="H627" i="1"/>
  <c r="D627" i="1"/>
  <c r="C627" i="1"/>
  <c r="G627" i="1" s="1"/>
  <c r="H626" i="1"/>
  <c r="G626" i="1"/>
  <c r="D626" i="1"/>
  <c r="C626" i="1"/>
  <c r="H625" i="1"/>
  <c r="D625" i="1"/>
  <c r="C625" i="1"/>
  <c r="G625" i="1" s="1"/>
  <c r="H624" i="1"/>
  <c r="G624" i="1"/>
  <c r="D624" i="1"/>
  <c r="C624" i="1"/>
  <c r="D623" i="1"/>
  <c r="H622" i="1"/>
  <c r="G622" i="1"/>
  <c r="D622" i="1"/>
  <c r="C622" i="1"/>
  <c r="H621" i="1"/>
  <c r="D621" i="1"/>
  <c r="C621" i="1"/>
  <c r="G621" i="1" s="1"/>
  <c r="H620" i="1"/>
  <c r="G620" i="1"/>
  <c r="D620" i="1"/>
  <c r="C620" i="1"/>
  <c r="H619" i="1"/>
  <c r="D619" i="1"/>
  <c r="C619" i="1"/>
  <c r="G619" i="1" s="1"/>
  <c r="H618" i="1"/>
  <c r="G618" i="1"/>
  <c r="D618" i="1"/>
  <c r="C618" i="1"/>
  <c r="H617" i="1"/>
  <c r="D617" i="1"/>
  <c r="C617" i="1"/>
  <c r="G617" i="1" s="1"/>
  <c r="H616" i="1"/>
  <c r="G616" i="1"/>
  <c r="D616" i="1"/>
  <c r="C616" i="1"/>
  <c r="H615" i="1"/>
  <c r="D615" i="1"/>
  <c r="C615" i="1"/>
  <c r="G615" i="1" s="1"/>
  <c r="H614" i="1"/>
  <c r="G614" i="1"/>
  <c r="D614" i="1"/>
  <c r="C614" i="1"/>
  <c r="H613" i="1"/>
  <c r="D613" i="1"/>
  <c r="C613" i="1"/>
  <c r="G613" i="1" s="1"/>
  <c r="H612" i="1"/>
  <c r="G612" i="1"/>
  <c r="D612" i="1"/>
  <c r="C612" i="1"/>
  <c r="H611" i="1"/>
  <c r="D611" i="1"/>
  <c r="C611" i="1"/>
  <c r="G611" i="1" s="1"/>
  <c r="H610" i="1"/>
  <c r="G610" i="1"/>
  <c r="D610" i="1"/>
  <c r="C610"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H603" i="1"/>
  <c r="D603" i="1"/>
  <c r="C603" i="1"/>
  <c r="G603" i="1" s="1"/>
  <c r="H602" i="1"/>
  <c r="G602" i="1"/>
  <c r="D602" i="1"/>
  <c r="C602" i="1"/>
  <c r="H601" i="1"/>
  <c r="D601" i="1"/>
  <c r="C601" i="1"/>
  <c r="G601" i="1" s="1"/>
  <c r="H600" i="1"/>
  <c r="G600" i="1"/>
  <c r="D600" i="1"/>
  <c r="C600" i="1"/>
  <c r="H599" i="1"/>
  <c r="D599" i="1"/>
  <c r="C599" i="1"/>
  <c r="G599" i="1" s="1"/>
  <c r="H598" i="1"/>
  <c r="G598" i="1"/>
  <c r="D598" i="1"/>
  <c r="C598" i="1"/>
  <c r="H597" i="1"/>
  <c r="D597" i="1"/>
  <c r="C597" i="1"/>
  <c r="G597" i="1" s="1"/>
  <c r="H596" i="1"/>
  <c r="G596" i="1"/>
  <c r="D596" i="1"/>
  <c r="C596" i="1"/>
  <c r="H595" i="1"/>
  <c r="D595" i="1"/>
  <c r="C595" i="1"/>
  <c r="G595" i="1" s="1"/>
  <c r="H594" i="1"/>
  <c r="G594" i="1"/>
  <c r="D594" i="1"/>
  <c r="C594" i="1"/>
  <c r="H593" i="1"/>
  <c r="D593" i="1"/>
  <c r="C593" i="1"/>
  <c r="G593" i="1" s="1"/>
  <c r="H592" i="1"/>
  <c r="G592" i="1"/>
  <c r="D592" i="1"/>
  <c r="C592" i="1"/>
  <c r="H591" i="1"/>
  <c r="D591" i="1"/>
  <c r="C591" i="1"/>
  <c r="G591" i="1" s="1"/>
  <c r="H590" i="1"/>
  <c r="G590" i="1"/>
  <c r="D590" i="1"/>
  <c r="C590" i="1"/>
  <c r="H589" i="1"/>
  <c r="D589" i="1"/>
  <c r="C589" i="1"/>
  <c r="G589" i="1" s="1"/>
  <c r="H588" i="1"/>
  <c r="G588" i="1"/>
  <c r="D588" i="1"/>
  <c r="C588" i="1"/>
  <c r="H587" i="1"/>
  <c r="D587" i="1"/>
  <c r="C587" i="1"/>
  <c r="G587" i="1" s="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H578" i="1"/>
  <c r="G578" i="1"/>
  <c r="D578" i="1"/>
  <c r="C578" i="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H567" i="1"/>
  <c r="D567" i="1"/>
  <c r="C567" i="1"/>
  <c r="G567" i="1" s="1"/>
  <c r="H566" i="1"/>
  <c r="G566" i="1"/>
  <c r="D566" i="1"/>
  <c r="C566" i="1"/>
  <c r="D565" i="1"/>
  <c r="H564" i="1"/>
  <c r="G564" i="1"/>
  <c r="D564" i="1"/>
  <c r="C564" i="1"/>
  <c r="H563" i="1"/>
  <c r="D563" i="1"/>
  <c r="C563" i="1"/>
  <c r="G563" i="1" s="1"/>
  <c r="H562" i="1"/>
  <c r="G562" i="1"/>
  <c r="D562" i="1"/>
  <c r="C562" i="1"/>
  <c r="H561" i="1"/>
  <c r="D561" i="1"/>
  <c r="C561" i="1"/>
  <c r="G561" i="1" s="1"/>
  <c r="H560" i="1"/>
  <c r="G560" i="1"/>
  <c r="D560" i="1"/>
  <c r="C560" i="1"/>
  <c r="H559" i="1"/>
  <c r="D559" i="1"/>
  <c r="C559" i="1"/>
  <c r="G559" i="1" s="1"/>
  <c r="H558" i="1"/>
  <c r="G558" i="1"/>
  <c r="D558" i="1"/>
  <c r="C558" i="1"/>
  <c r="H557" i="1"/>
  <c r="D557" i="1"/>
  <c r="C557" i="1"/>
  <c r="G557" i="1" s="1"/>
  <c r="H556" i="1"/>
  <c r="G556" i="1"/>
  <c r="D556" i="1"/>
  <c r="C556" i="1"/>
  <c r="H555" i="1"/>
  <c r="D555" i="1"/>
  <c r="C555" i="1"/>
  <c r="G555" i="1" s="1"/>
  <c r="H554" i="1"/>
  <c r="G554" i="1"/>
  <c r="D554" i="1"/>
  <c r="C554" i="1"/>
  <c r="H553" i="1"/>
  <c r="D553" i="1"/>
  <c r="C553" i="1"/>
  <c r="G553" i="1" s="1"/>
  <c r="H552" i="1"/>
  <c r="G552" i="1"/>
  <c r="D552" i="1"/>
  <c r="C552" i="1"/>
  <c r="H551" i="1"/>
  <c r="D551" i="1"/>
  <c r="C551" i="1"/>
  <c r="G551" i="1" s="1"/>
  <c r="H550" i="1"/>
  <c r="G550" i="1"/>
  <c r="D550" i="1"/>
  <c r="C550" i="1"/>
  <c r="H549" i="1"/>
  <c r="D549" i="1"/>
  <c r="C549" i="1"/>
  <c r="G549" i="1" s="1"/>
  <c r="H548" i="1"/>
  <c r="G548" i="1"/>
  <c r="D548" i="1"/>
  <c r="C548" i="1"/>
  <c r="H547" i="1"/>
  <c r="D547" i="1"/>
  <c r="C547" i="1"/>
  <c r="G547" i="1" s="1"/>
  <c r="H546" i="1"/>
  <c r="G546" i="1"/>
  <c r="D546" i="1"/>
  <c r="C546" i="1"/>
  <c r="H545" i="1"/>
  <c r="D545" i="1"/>
  <c r="C545" i="1"/>
  <c r="G545" i="1" s="1"/>
  <c r="H544" i="1"/>
  <c r="G544" i="1"/>
  <c r="D544" i="1"/>
  <c r="C544" i="1"/>
  <c r="H543" i="1"/>
  <c r="D543" i="1"/>
  <c r="C543" i="1"/>
  <c r="G543" i="1" s="1"/>
  <c r="H542" i="1"/>
  <c r="G542" i="1"/>
  <c r="D542" i="1"/>
  <c r="C542" i="1"/>
  <c r="H541" i="1"/>
  <c r="D541" i="1"/>
  <c r="C541" i="1"/>
  <c r="G541" i="1" s="1"/>
  <c r="H540" i="1"/>
  <c r="G540" i="1"/>
  <c r="D540" i="1"/>
  <c r="C540" i="1"/>
  <c r="H539" i="1"/>
  <c r="D539" i="1"/>
  <c r="C539" i="1"/>
  <c r="G539" i="1" s="1"/>
  <c r="H538" i="1"/>
  <c r="G538" i="1"/>
  <c r="D538" i="1"/>
  <c r="C538" i="1"/>
  <c r="H537" i="1"/>
  <c r="D537" i="1"/>
  <c r="C537" i="1"/>
  <c r="G537" i="1" s="1"/>
  <c r="H536" i="1"/>
  <c r="G536" i="1"/>
  <c r="D536" i="1"/>
  <c r="C536" i="1"/>
  <c r="H535" i="1"/>
  <c r="D535" i="1"/>
  <c r="C535" i="1"/>
  <c r="G535" i="1" s="1"/>
  <c r="H534" i="1"/>
  <c r="G534" i="1"/>
  <c r="D534" i="1"/>
  <c r="C534" i="1"/>
  <c r="H533" i="1"/>
  <c r="D533" i="1"/>
  <c r="C533" i="1"/>
  <c r="G533" i="1" s="1"/>
  <c r="H532" i="1"/>
  <c r="G532" i="1"/>
  <c r="D532" i="1"/>
  <c r="C532" i="1"/>
  <c r="H531" i="1"/>
  <c r="D531" i="1"/>
  <c r="C531" i="1"/>
  <c r="G531" i="1" s="1"/>
  <c r="H530" i="1"/>
  <c r="G530" i="1"/>
  <c r="D530" i="1"/>
  <c r="C530" i="1"/>
  <c r="D529" i="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3"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D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H425" i="1"/>
  <c r="D425" i="1"/>
  <c r="C425" i="1"/>
  <c r="G425" i="1" s="1"/>
  <c r="H423" i="1"/>
  <c r="D423" i="1"/>
  <c r="C423" i="1"/>
  <c r="H422" i="1"/>
  <c r="D422" i="1"/>
  <c r="G422" i="1" s="1"/>
  <c r="C422" i="1"/>
  <c r="D421" i="1"/>
  <c r="H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G408" i="1"/>
  <c r="D408" i="1"/>
  <c r="H408" i="1" s="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G388" i="1"/>
  <c r="D388" i="1"/>
  <c r="H388" i="1" s="1"/>
  <c r="C388" i="1"/>
  <c r="H387" i="1"/>
  <c r="G387" i="1"/>
  <c r="D387" i="1"/>
  <c r="C387" i="1"/>
  <c r="H386" i="1"/>
  <c r="G386" i="1"/>
  <c r="D386" i="1"/>
  <c r="C386" i="1"/>
  <c r="H385" i="1"/>
  <c r="G385" i="1"/>
  <c r="D385" i="1"/>
  <c r="C385" i="1"/>
  <c r="G384" i="1"/>
  <c r="D384" i="1"/>
  <c r="H384" i="1" s="1"/>
  <c r="C384" i="1"/>
  <c r="D383" i="1"/>
  <c r="H383" i="1" s="1"/>
  <c r="C383" i="1"/>
  <c r="H382" i="1"/>
  <c r="G382" i="1"/>
  <c r="D382" i="1"/>
  <c r="C382" i="1"/>
  <c r="D381" i="1"/>
  <c r="H381" i="1" s="1"/>
  <c r="C381" i="1"/>
  <c r="H380" i="1"/>
  <c r="G380" i="1"/>
  <c r="D380" i="1"/>
  <c r="C380" i="1"/>
  <c r="D379" i="1"/>
  <c r="H379" i="1" s="1"/>
  <c r="C379" i="1"/>
  <c r="G378" i="1"/>
  <c r="D378" i="1"/>
  <c r="H378" i="1" s="1"/>
  <c r="C378" i="1"/>
  <c r="H377" i="1"/>
  <c r="D377" i="1"/>
  <c r="G377" i="1" s="1"/>
  <c r="C377" i="1"/>
  <c r="G376" i="1"/>
  <c r="D376" i="1"/>
  <c r="H376" i="1" s="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D361" i="1"/>
  <c r="H361" i="1" s="1"/>
  <c r="C361" i="1"/>
  <c r="H360" i="1"/>
  <c r="G360" i="1"/>
  <c r="D360" i="1"/>
  <c r="C360" i="1"/>
  <c r="H359" i="1"/>
  <c r="G359" i="1"/>
  <c r="D359" i="1"/>
  <c r="C359" i="1"/>
  <c r="D358" i="1"/>
  <c r="G358" i="1" s="1"/>
  <c r="C358"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G337" i="1"/>
  <c r="D337" i="1"/>
  <c r="H337" i="1" s="1"/>
  <c r="C337" i="1"/>
  <c r="H336" i="1"/>
  <c r="G336" i="1"/>
  <c r="D336" i="1"/>
  <c r="C336" i="1"/>
  <c r="G335" i="1"/>
  <c r="D335" i="1"/>
  <c r="H335" i="1" s="1"/>
  <c r="C335" i="1"/>
  <c r="H334" i="1"/>
  <c r="G334" i="1"/>
  <c r="D334" i="1"/>
  <c r="C334" i="1"/>
  <c r="G333" i="1"/>
  <c r="D333" i="1"/>
  <c r="H333" i="1" s="1"/>
  <c r="C333" i="1"/>
  <c r="H332" i="1"/>
  <c r="G332" i="1"/>
  <c r="D332" i="1"/>
  <c r="C332" i="1"/>
  <c r="G331" i="1"/>
  <c r="D331" i="1"/>
  <c r="H331" i="1" s="1"/>
  <c r="C331" i="1"/>
  <c r="H330" i="1"/>
  <c r="G330" i="1"/>
  <c r="D330" i="1"/>
  <c r="C330" i="1"/>
  <c r="G329" i="1"/>
  <c r="D329" i="1"/>
  <c r="H329" i="1" s="1"/>
  <c r="C329" i="1"/>
  <c r="H328" i="1"/>
  <c r="G328" i="1"/>
  <c r="D328" i="1"/>
  <c r="C328" i="1"/>
  <c r="G327" i="1"/>
  <c r="D327" i="1"/>
  <c r="H327" i="1" s="1"/>
  <c r="C327" i="1"/>
  <c r="H326" i="1"/>
  <c r="G326" i="1"/>
  <c r="D326" i="1"/>
  <c r="C326" i="1"/>
  <c r="G325" i="1"/>
  <c r="D325" i="1"/>
  <c r="H325" i="1" s="1"/>
  <c r="C325" i="1"/>
  <c r="H324" i="1"/>
  <c r="G324" i="1"/>
  <c r="D324" i="1"/>
  <c r="C324" i="1"/>
  <c r="G323" i="1"/>
  <c r="D323" i="1"/>
  <c r="H323" i="1" s="1"/>
  <c r="C323" i="1"/>
  <c r="H322" i="1"/>
  <c r="G322" i="1"/>
  <c r="D322" i="1"/>
  <c r="C322" i="1"/>
  <c r="G321" i="1"/>
  <c r="D321" i="1"/>
  <c r="H321" i="1" s="1"/>
  <c r="C321" i="1"/>
  <c r="H320" i="1"/>
  <c r="G320" i="1"/>
  <c r="D320" i="1"/>
  <c r="C320" i="1"/>
  <c r="G319" i="1"/>
  <c r="D319" i="1"/>
  <c r="H319" i="1" s="1"/>
  <c r="C319" i="1"/>
  <c r="H318" i="1"/>
  <c r="G318" i="1"/>
  <c r="D318" i="1"/>
  <c r="C318" i="1"/>
  <c r="G317" i="1"/>
  <c r="D317" i="1"/>
  <c r="H317" i="1" s="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H302" i="1" s="1"/>
  <c r="C302" i="1"/>
  <c r="D301" i="1"/>
  <c r="G301" i="1" s="1"/>
  <c r="C301" i="1"/>
  <c r="G300" i="1"/>
  <c r="D300" i="1"/>
  <c r="H300" i="1" s="1"/>
  <c r="C300" i="1"/>
  <c r="G299" i="1"/>
  <c r="D299" i="1"/>
  <c r="C299" i="1"/>
  <c r="D298" i="1"/>
  <c r="H298" i="1" s="1"/>
  <c r="C298" i="1"/>
  <c r="D294" i="1"/>
  <c r="C294" i="1"/>
  <c r="D293" i="1"/>
  <c r="C293" i="1"/>
  <c r="G293" i="1" s="1"/>
  <c r="D292" i="1"/>
  <c r="C292" i="1"/>
  <c r="H291" i="1"/>
  <c r="D291" i="1"/>
  <c r="C291" i="1"/>
  <c r="D290" i="1"/>
  <c r="C290" i="1"/>
  <c r="D289" i="1"/>
  <c r="C289" i="1"/>
  <c r="D288" i="1"/>
  <c r="C288" i="1"/>
  <c r="H287" i="1"/>
  <c r="D287" i="1"/>
  <c r="C287" i="1"/>
  <c r="G287" i="1" s="1"/>
  <c r="D286" i="1"/>
  <c r="C286" i="1"/>
  <c r="D285" i="1"/>
  <c r="C285" i="1"/>
  <c r="H285" i="1" s="1"/>
  <c r="D284" i="1"/>
  <c r="C284" i="1"/>
  <c r="D283" i="1"/>
  <c r="C283" i="1"/>
  <c r="G283" i="1" s="1"/>
  <c r="D282" i="1"/>
  <c r="C282" i="1"/>
  <c r="H281" i="1"/>
  <c r="D281" i="1"/>
  <c r="C281" i="1"/>
  <c r="D280" i="1"/>
  <c r="C280" i="1"/>
  <c r="D279" i="1"/>
  <c r="C279" i="1"/>
  <c r="G279" i="1" s="1"/>
  <c r="D278" i="1"/>
  <c r="C278" i="1"/>
  <c r="D277" i="1"/>
  <c r="C277" i="1"/>
  <c r="G277" i="1" s="1"/>
  <c r="D276" i="1"/>
  <c r="C276" i="1"/>
  <c r="H275" i="1"/>
  <c r="D275" i="1"/>
  <c r="C275" i="1"/>
  <c r="D274" i="1"/>
  <c r="C274" i="1"/>
  <c r="D273" i="1"/>
  <c r="C273" i="1"/>
  <c r="D272" i="1"/>
  <c r="C272" i="1"/>
  <c r="H271" i="1"/>
  <c r="D271" i="1"/>
  <c r="C271" i="1"/>
  <c r="G271" i="1" s="1"/>
  <c r="D270" i="1"/>
  <c r="G270" i="1" s="1"/>
  <c r="C270" i="1"/>
  <c r="D269" i="1"/>
  <c r="D268" i="1"/>
  <c r="C268" i="1"/>
  <c r="G268" i="1" s="1"/>
  <c r="D267" i="1"/>
  <c r="C267" i="1"/>
  <c r="G267" i="1" s="1"/>
  <c r="H266" i="1"/>
  <c r="D266" i="1"/>
  <c r="C266" i="1"/>
  <c r="D265" i="1"/>
  <c r="C265" i="1"/>
  <c r="G265" i="1" s="1"/>
  <c r="D264" i="1"/>
  <c r="C264" i="1"/>
  <c r="H264" i="1" s="1"/>
  <c r="H263" i="1"/>
  <c r="D263" i="1"/>
  <c r="C263" i="1"/>
  <c r="G263" i="1" s="1"/>
  <c r="D262" i="1"/>
  <c r="C262" i="1"/>
  <c r="H261" i="1"/>
  <c r="D261" i="1"/>
  <c r="C261" i="1"/>
  <c r="D260" i="1"/>
  <c r="C260" i="1"/>
  <c r="G260" i="1" s="1"/>
  <c r="D259" i="1"/>
  <c r="C259" i="1"/>
  <c r="G259" i="1" s="1"/>
  <c r="H258" i="1"/>
  <c r="D258" i="1"/>
  <c r="C258" i="1"/>
  <c r="D257" i="1"/>
  <c r="C257" i="1"/>
  <c r="G257" i="1" s="1"/>
  <c r="D256" i="1"/>
  <c r="C256" i="1"/>
  <c r="H256" i="1" s="1"/>
  <c r="H255" i="1"/>
  <c r="D255" i="1"/>
  <c r="C255" i="1"/>
  <c r="G255" i="1" s="1"/>
  <c r="D254" i="1"/>
  <c r="C254" i="1"/>
  <c r="H253" i="1"/>
  <c r="D253" i="1"/>
  <c r="C253" i="1"/>
  <c r="D252" i="1"/>
  <c r="C252" i="1"/>
  <c r="G252" i="1" s="1"/>
  <c r="D251" i="1"/>
  <c r="C251" i="1"/>
  <c r="G251" i="1" s="1"/>
  <c r="H250" i="1"/>
  <c r="D250" i="1"/>
  <c r="C250" i="1"/>
  <c r="D249" i="1"/>
  <c r="C249" i="1"/>
  <c r="G249" i="1" s="1"/>
  <c r="D248" i="1"/>
  <c r="C248" i="1"/>
  <c r="H248" i="1" s="1"/>
  <c r="H247" i="1"/>
  <c r="D247" i="1"/>
  <c r="C247" i="1"/>
  <c r="G247" i="1" s="1"/>
  <c r="D246" i="1"/>
  <c r="C246" i="1"/>
  <c r="H245" i="1"/>
  <c r="D245" i="1"/>
  <c r="C245" i="1"/>
  <c r="D244" i="1"/>
  <c r="C244" i="1"/>
  <c r="G244" i="1" s="1"/>
  <c r="D243" i="1"/>
  <c r="C243" i="1"/>
  <c r="G243" i="1" s="1"/>
  <c r="H242" i="1"/>
  <c r="D242" i="1"/>
  <c r="C242" i="1"/>
  <c r="D241" i="1"/>
  <c r="C241" i="1"/>
  <c r="G241" i="1" s="1"/>
  <c r="D240" i="1"/>
  <c r="C240" i="1"/>
  <c r="H240" i="1" s="1"/>
  <c r="H239" i="1"/>
  <c r="D239" i="1"/>
  <c r="C239" i="1"/>
  <c r="G239" i="1" s="1"/>
  <c r="D238" i="1"/>
  <c r="C238" i="1"/>
  <c r="H237" i="1"/>
  <c r="D237" i="1"/>
  <c r="C237" i="1"/>
  <c r="D236" i="1"/>
  <c r="C236" i="1"/>
  <c r="G236" i="1" s="1"/>
  <c r="D235" i="1"/>
  <c r="C235" i="1"/>
  <c r="G235" i="1" s="1"/>
  <c r="H234" i="1"/>
  <c r="D234" i="1"/>
  <c r="C234" i="1"/>
  <c r="D233" i="1"/>
  <c r="C233" i="1"/>
  <c r="G233" i="1" s="1"/>
  <c r="D232" i="1"/>
  <c r="C232" i="1"/>
  <c r="H232" i="1" s="1"/>
  <c r="H231" i="1"/>
  <c r="D231" i="1"/>
  <c r="C231" i="1"/>
  <c r="G231" i="1" s="1"/>
  <c r="D230" i="1"/>
  <c r="C230" i="1"/>
  <c r="H229" i="1"/>
  <c r="D229" i="1"/>
  <c r="C229" i="1"/>
  <c r="D228" i="1"/>
  <c r="C228" i="1"/>
  <c r="D227" i="1"/>
  <c r="C227" i="1"/>
  <c r="G227" i="1" s="1"/>
  <c r="D226" i="1"/>
  <c r="D225" i="1"/>
  <c r="C225" i="1"/>
  <c r="G225" i="1" s="1"/>
  <c r="D224" i="1"/>
  <c r="C224" i="1"/>
  <c r="H224" i="1" s="1"/>
  <c r="H223" i="1"/>
  <c r="D223" i="1"/>
  <c r="C223" i="1"/>
  <c r="G223" i="1" s="1"/>
  <c r="D222" i="1"/>
  <c r="C222" i="1"/>
  <c r="H221" i="1"/>
  <c r="D221" i="1"/>
  <c r="C221" i="1"/>
  <c r="D220" i="1"/>
  <c r="C220" i="1"/>
  <c r="D219" i="1"/>
  <c r="C219" i="1"/>
  <c r="G219" i="1" s="1"/>
  <c r="H218" i="1"/>
  <c r="D218" i="1"/>
  <c r="C218" i="1"/>
  <c r="D217" i="1"/>
  <c r="C217" i="1"/>
  <c r="G217" i="1" s="1"/>
  <c r="D216" i="1"/>
  <c r="C216" i="1"/>
  <c r="H216" i="1" s="1"/>
  <c r="D215" i="1"/>
  <c r="H215" i="1" s="1"/>
  <c r="C215" i="1"/>
  <c r="D214" i="1"/>
  <c r="C214" i="1"/>
  <c r="D213" i="1"/>
  <c r="H213" i="1" s="1"/>
  <c r="C213" i="1"/>
  <c r="D212" i="1"/>
  <c r="C212" i="1"/>
  <c r="D211" i="1"/>
  <c r="C211" i="1"/>
  <c r="G211" i="1" s="1"/>
  <c r="H210" i="1"/>
  <c r="D210" i="1"/>
  <c r="C210" i="1"/>
  <c r="D209" i="1"/>
  <c r="C209" i="1"/>
  <c r="G209" i="1" s="1"/>
  <c r="D208" i="1"/>
  <c r="C208" i="1"/>
  <c r="H208" i="1" s="1"/>
  <c r="H207" i="1"/>
  <c r="D207" i="1"/>
  <c r="C207" i="1"/>
  <c r="G207" i="1" s="1"/>
  <c r="D206" i="1"/>
  <c r="C206" i="1"/>
  <c r="H205" i="1"/>
  <c r="D205" i="1"/>
  <c r="C205" i="1"/>
  <c r="D204" i="1"/>
  <c r="C204" i="1"/>
  <c r="D203" i="1"/>
  <c r="C203" i="1"/>
  <c r="G203" i="1" s="1"/>
  <c r="H202" i="1"/>
  <c r="D202" i="1"/>
  <c r="C202" i="1"/>
  <c r="D201" i="1"/>
  <c r="C201" i="1"/>
  <c r="G201" i="1" s="1"/>
  <c r="D200" i="1"/>
  <c r="C200" i="1"/>
  <c r="H200" i="1" s="1"/>
  <c r="H199" i="1"/>
  <c r="D199" i="1"/>
  <c r="C199" i="1"/>
  <c r="G199" i="1" s="1"/>
  <c r="D198" i="1"/>
  <c r="C198" i="1"/>
  <c r="D197" i="1"/>
  <c r="H197" i="1" s="1"/>
  <c r="C197" i="1"/>
  <c r="D196" i="1"/>
  <c r="C196" i="1"/>
  <c r="D195" i="1"/>
  <c r="C195" i="1"/>
  <c r="G195" i="1" s="1"/>
  <c r="H194" i="1"/>
  <c r="D194" i="1"/>
  <c r="C194" i="1"/>
  <c r="D193" i="1"/>
  <c r="C193" i="1"/>
  <c r="D192" i="1"/>
  <c r="C192" i="1"/>
  <c r="H191" i="1"/>
  <c r="D191" i="1"/>
  <c r="C191" i="1"/>
  <c r="G191" i="1" s="1"/>
  <c r="C190" i="1"/>
  <c r="H189" i="1"/>
  <c r="D189" i="1"/>
  <c r="C189" i="1"/>
  <c r="D188" i="1"/>
  <c r="C188" i="1"/>
  <c r="D187" i="1"/>
  <c r="C187" i="1"/>
  <c r="G187" i="1" s="1"/>
  <c r="D186" i="1"/>
  <c r="H186" i="1" s="1"/>
  <c r="C186" i="1"/>
  <c r="D185" i="1"/>
  <c r="C185" i="1"/>
  <c r="D184" i="1"/>
  <c r="C184" i="1"/>
  <c r="H184" i="1" s="1"/>
  <c r="D183" i="1"/>
  <c r="H183" i="1" s="1"/>
  <c r="C183" i="1"/>
  <c r="D182" i="1"/>
  <c r="C182" i="1"/>
  <c r="H181" i="1"/>
  <c r="D181" i="1"/>
  <c r="C181" i="1"/>
  <c r="D180" i="1"/>
  <c r="C180" i="1"/>
  <c r="D179" i="1"/>
  <c r="C179" i="1"/>
  <c r="D178" i="1"/>
  <c r="H178" i="1" s="1"/>
  <c r="C178" i="1"/>
  <c r="D177" i="1"/>
  <c r="C177" i="1"/>
  <c r="D176" i="1"/>
  <c r="C176" i="1"/>
  <c r="D175" i="1"/>
  <c r="H175" i="1" s="1"/>
  <c r="C175" i="1"/>
  <c r="G175" i="1" s="1"/>
  <c r="D174" i="1"/>
  <c r="C174" i="1"/>
  <c r="D173" i="1"/>
  <c r="H173" i="1" s="1"/>
  <c r="C173" i="1"/>
  <c r="D172" i="1"/>
  <c r="C172" i="1"/>
  <c r="D171" i="1"/>
  <c r="C171" i="1"/>
  <c r="D170" i="1"/>
  <c r="H170" i="1" s="1"/>
  <c r="C170" i="1"/>
  <c r="D169" i="1"/>
  <c r="C169" i="1"/>
  <c r="D168" i="1"/>
  <c r="C168" i="1"/>
  <c r="H168" i="1" s="1"/>
  <c r="D167" i="1"/>
  <c r="H167" i="1" s="1"/>
  <c r="C167" i="1"/>
  <c r="D166" i="1"/>
  <c r="C166" i="1"/>
  <c r="H165" i="1"/>
  <c r="D165" i="1"/>
  <c r="C165" i="1"/>
  <c r="D164" i="1"/>
  <c r="C164" i="1"/>
  <c r="D163" i="1"/>
  <c r="C163" i="1"/>
  <c r="D162" i="1"/>
  <c r="H162" i="1" s="1"/>
  <c r="C162" i="1"/>
  <c r="D161" i="1"/>
  <c r="C161" i="1"/>
  <c r="H159" i="1"/>
  <c r="D159" i="1"/>
  <c r="C159" i="1"/>
  <c r="G159" i="1" s="1"/>
  <c r="D158" i="1"/>
  <c r="C158" i="1"/>
  <c r="H157" i="1"/>
  <c r="D157" i="1"/>
  <c r="C157" i="1"/>
  <c r="D156" i="1"/>
  <c r="C156" i="1"/>
  <c r="D155" i="1"/>
  <c r="C155" i="1"/>
  <c r="G155" i="1" s="1"/>
  <c r="D154" i="1"/>
  <c r="H154" i="1" s="1"/>
  <c r="C154" i="1"/>
  <c r="D153" i="1"/>
  <c r="C153" i="1"/>
  <c r="D152" i="1"/>
  <c r="C152" i="1"/>
  <c r="D151" i="1"/>
  <c r="H151" i="1" s="1"/>
  <c r="C151" i="1"/>
  <c r="D150" i="1"/>
  <c r="C150" i="1"/>
  <c r="D147" i="1"/>
  <c r="C147" i="1"/>
  <c r="H146" i="1"/>
  <c r="D146" i="1"/>
  <c r="C146" i="1"/>
  <c r="D145" i="1"/>
  <c r="C145" i="1"/>
  <c r="G145" i="1" s="1"/>
  <c r="D144" i="1"/>
  <c r="C144" i="1"/>
  <c r="H144" i="1" s="1"/>
  <c r="H143" i="1"/>
  <c r="D143" i="1"/>
  <c r="C143" i="1"/>
  <c r="G143" i="1" s="1"/>
  <c r="D142" i="1"/>
  <c r="C142" i="1"/>
  <c r="H141" i="1"/>
  <c r="D141" i="1"/>
  <c r="C141" i="1"/>
  <c r="D140" i="1"/>
  <c r="C140" i="1"/>
  <c r="H140" i="1" s="1"/>
  <c r="G139" i="1"/>
  <c r="D139" i="1"/>
  <c r="C139" i="1"/>
  <c r="H139" i="1" s="1"/>
  <c r="D138" i="1"/>
  <c r="C138" i="1"/>
  <c r="H138" i="1" s="1"/>
  <c r="G137" i="1"/>
  <c r="D137" i="1"/>
  <c r="C137" i="1"/>
  <c r="H137" i="1" s="1"/>
  <c r="D136" i="1"/>
  <c r="C136" i="1"/>
  <c r="D135" i="1"/>
  <c r="G135" i="1" s="1"/>
  <c r="C135" i="1"/>
  <c r="D134" i="1"/>
  <c r="C134" i="1"/>
  <c r="H134" i="1" s="1"/>
  <c r="D133" i="1"/>
  <c r="G133" i="1" s="1"/>
  <c r="C133" i="1"/>
  <c r="D132" i="1"/>
  <c r="C132" i="1"/>
  <c r="D131" i="1"/>
  <c r="G131" i="1" s="1"/>
  <c r="C131" i="1"/>
  <c r="D130" i="1"/>
  <c r="C130" i="1"/>
  <c r="G129" i="1"/>
  <c r="D129" i="1"/>
  <c r="C129" i="1"/>
  <c r="H129" i="1" s="1"/>
  <c r="D128" i="1"/>
  <c r="C128" i="1"/>
  <c r="H128" i="1" s="1"/>
  <c r="D127" i="1"/>
  <c r="G127" i="1" s="1"/>
  <c r="C127" i="1"/>
  <c r="D126" i="1"/>
  <c r="C126" i="1"/>
  <c r="D125" i="1"/>
  <c r="G125" i="1" s="1"/>
  <c r="C125" i="1"/>
  <c r="D124" i="1"/>
  <c r="C124" i="1"/>
  <c r="G123" i="1"/>
  <c r="D123" i="1"/>
  <c r="C123" i="1"/>
  <c r="H123" i="1" s="1"/>
  <c r="D122" i="1"/>
  <c r="C122" i="1"/>
  <c r="D120" i="1"/>
  <c r="C120" i="1"/>
  <c r="H120" i="1" s="1"/>
  <c r="G119" i="1"/>
  <c r="D119" i="1"/>
  <c r="C119" i="1"/>
  <c r="H119" i="1" s="1"/>
  <c r="D118" i="1"/>
  <c r="C118" i="1"/>
  <c r="H118" i="1" s="1"/>
  <c r="G117" i="1"/>
  <c r="D117" i="1"/>
  <c r="C117" i="1"/>
  <c r="H117" i="1" s="1"/>
  <c r="D116" i="1"/>
  <c r="C116" i="1"/>
  <c r="H116" i="1" s="1"/>
  <c r="G115" i="1"/>
  <c r="D115" i="1"/>
  <c r="C115" i="1"/>
  <c r="H115" i="1" s="1"/>
  <c r="D114" i="1"/>
  <c r="C114" i="1"/>
  <c r="H114" i="1" s="1"/>
  <c r="D113" i="1"/>
  <c r="G113" i="1" s="1"/>
  <c r="C113" i="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D81" i="1"/>
  <c r="G81" i="1" s="1"/>
  <c r="C81" i="1"/>
  <c r="D80" i="1"/>
  <c r="C80" i="1"/>
  <c r="H80" i="1" s="1"/>
  <c r="D79" i="1"/>
  <c r="G79" i="1" s="1"/>
  <c r="C79" i="1"/>
  <c r="C78" i="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G69" i="1"/>
  <c r="D69" i="1"/>
  <c r="C69" i="1"/>
  <c r="H69" i="1" s="1"/>
  <c r="D68" i="1"/>
  <c r="C68" i="1"/>
  <c r="H68" i="1" s="1"/>
  <c r="G67" i="1"/>
  <c r="D67" i="1"/>
  <c r="C67" i="1"/>
  <c r="H67" i="1" s="1"/>
  <c r="D66" i="1"/>
  <c r="C66" i="1"/>
  <c r="H66" i="1" s="1"/>
  <c r="D65" i="1"/>
  <c r="G65" i="1" s="1"/>
  <c r="C65" i="1"/>
  <c r="D64" i="1"/>
  <c r="C64" i="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H46" i="1" s="1"/>
  <c r="D45" i="1"/>
  <c r="D44" i="1"/>
  <c r="C44" i="1"/>
  <c r="H44" i="1" s="1"/>
  <c r="G43" i="1"/>
  <c r="D43" i="1"/>
  <c r="C43" i="1"/>
  <c r="H43" i="1" s="1"/>
  <c r="D42" i="1"/>
  <c r="C42" i="1"/>
  <c r="H42" i="1" s="1"/>
  <c r="G41" i="1"/>
  <c r="D41" i="1"/>
  <c r="C41" i="1"/>
  <c r="H41" i="1" s="1"/>
  <c r="D40" i="1"/>
  <c r="C40" i="1"/>
  <c r="H40" i="1" s="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D3" i="1"/>
  <c r="E322" i="9" l="1"/>
  <c r="B322" i="9" s="1"/>
  <c r="E327" i="9"/>
  <c r="B327" i="9" s="1"/>
  <c r="E311" i="9"/>
  <c r="B311" i="9" s="1"/>
  <c r="E326" i="9"/>
  <c r="B326" i="9" s="1"/>
  <c r="H737" i="1"/>
  <c r="E320" i="9"/>
  <c r="B320" i="9" s="1"/>
  <c r="E31" i="9"/>
  <c r="B31" i="9" s="1"/>
  <c r="H1293" i="1"/>
  <c r="H1292" i="1"/>
  <c r="F274" i="5"/>
  <c r="C1278" i="1"/>
  <c r="H1278" i="1" s="1"/>
  <c r="H1281" i="1"/>
  <c r="H1289" i="1"/>
  <c r="G1341" i="1"/>
  <c r="G1686" i="1"/>
  <c r="H1685" i="1"/>
  <c r="G1344" i="1"/>
  <c r="H1389" i="1"/>
  <c r="H1388" i="1"/>
  <c r="H1387" i="1"/>
  <c r="G1386" i="1"/>
  <c r="H1385" i="1"/>
  <c r="H1384" i="1"/>
  <c r="G1387" i="1"/>
  <c r="G1385" i="1"/>
  <c r="H1390" i="1"/>
  <c r="E335" i="9"/>
  <c r="B335" i="9" s="1"/>
  <c r="G1300" i="1"/>
  <c r="H1300" i="1"/>
  <c r="D1301" i="1"/>
  <c r="H1301" i="1" s="1"/>
  <c r="G1186" i="1"/>
  <c r="H1088" i="1"/>
  <c r="G1091" i="1"/>
  <c r="G1105" i="1"/>
  <c r="H1098" i="1"/>
  <c r="H1104" i="1"/>
  <c r="G1109" i="1"/>
  <c r="H1102" i="1"/>
  <c r="H1093" i="1"/>
  <c r="G1093" i="1"/>
  <c r="D1094" i="1"/>
  <c r="G1094" i="1" s="1"/>
  <c r="H1684" i="1"/>
  <c r="H1681" i="1"/>
  <c r="G1681" i="1"/>
  <c r="I41" i="3"/>
  <c r="H1613" i="1"/>
  <c r="G1607" i="1"/>
  <c r="H1605" i="1"/>
  <c r="D25" i="8"/>
  <c r="C1602" i="1" s="1"/>
  <c r="G1602" i="1" s="1"/>
  <c r="G1601" i="1"/>
  <c r="H1585" i="1"/>
  <c r="G1583" i="1"/>
  <c r="G1254" i="1"/>
  <c r="G1252" i="1"/>
  <c r="E305" i="9"/>
  <c r="B305" i="9" s="1"/>
  <c r="G1264" i="1"/>
  <c r="G1399" i="1"/>
  <c r="H1340" i="1"/>
  <c r="E337" i="9"/>
  <c r="B337" i="9" s="1"/>
  <c r="G635" i="1"/>
  <c r="H301" i="1"/>
  <c r="E52" i="9"/>
  <c r="B52" i="9" s="1"/>
  <c r="G731" i="1"/>
  <c r="G729" i="1"/>
  <c r="G726" i="1"/>
  <c r="G719" i="1"/>
  <c r="G718" i="1"/>
  <c r="G677" i="1"/>
  <c r="H698" i="1"/>
  <c r="E38" i="9"/>
  <c r="B38" i="9" s="1"/>
  <c r="G653" i="1"/>
  <c r="G1491" i="1"/>
  <c r="F94" i="6"/>
  <c r="G1305" i="1"/>
  <c r="G1311" i="1"/>
  <c r="H1302" i="1"/>
  <c r="F297" i="5"/>
  <c r="G1293" i="1"/>
  <c r="G1292" i="1"/>
  <c r="G1278" i="1"/>
  <c r="E304" i="9"/>
  <c r="B304" i="9" s="1"/>
  <c r="G1260" i="1"/>
  <c r="G1261" i="1"/>
  <c r="H1256" i="1"/>
  <c r="E324" i="9"/>
  <c r="B324" i="9" s="1"/>
  <c r="G645" i="1"/>
  <c r="G423" i="1"/>
  <c r="H1060" i="1"/>
  <c r="H1068" i="1"/>
  <c r="G1073" i="1"/>
  <c r="D1182" i="1"/>
  <c r="H1182" i="1" s="1"/>
  <c r="G1188" i="1"/>
  <c r="F181" i="5"/>
  <c r="H1184" i="1"/>
  <c r="E313" i="9"/>
  <c r="B313" i="9" s="1"/>
  <c r="D1087" i="1"/>
  <c r="G1085" i="1"/>
  <c r="F341" i="9"/>
  <c r="B341" i="9" s="1"/>
  <c r="H1059" i="1"/>
  <c r="H1057" i="1"/>
  <c r="C1540" i="1"/>
  <c r="G1540" i="1" s="1"/>
  <c r="H1540" i="1"/>
  <c r="E5" i="7"/>
  <c r="D1539" i="1"/>
  <c r="G1052" i="1"/>
  <c r="G1050" i="1"/>
  <c r="G1055" i="1"/>
  <c r="G1041" i="1"/>
  <c r="F29" i="5"/>
  <c r="G1039" i="1"/>
  <c r="G1034" i="1"/>
  <c r="G1033" i="1"/>
  <c r="G1031" i="1"/>
  <c r="G1029" i="1"/>
  <c r="G1028" i="1"/>
  <c r="G1027" i="1"/>
  <c r="H1024" i="1"/>
  <c r="G1018" i="1"/>
  <c r="F8" i="5"/>
  <c r="G1016" i="1"/>
  <c r="G1015" i="1"/>
  <c r="G1013" i="1"/>
  <c r="G1014" i="1"/>
  <c r="E141" i="6"/>
  <c r="G1485" i="1"/>
  <c r="G1490" i="1"/>
  <c r="E36" i="9"/>
  <c r="B36" i="9" s="1"/>
  <c r="H648" i="1"/>
  <c r="G649" i="1"/>
  <c r="H299" i="1"/>
  <c r="E648" i="4"/>
  <c r="D642" i="1" s="1"/>
  <c r="E647" i="4"/>
  <c r="D641" i="1" s="1"/>
  <c r="H641" i="1" s="1"/>
  <c r="G421" i="1"/>
  <c r="G415" i="1"/>
  <c r="F427" i="4"/>
  <c r="E294" i="9"/>
  <c r="B294" i="9" s="1"/>
  <c r="H407" i="1"/>
  <c r="G407" i="1"/>
  <c r="G389" i="1"/>
  <c r="F393" i="4"/>
  <c r="G383" i="1"/>
  <c r="G381" i="1"/>
  <c r="G379" i="1"/>
  <c r="E373" i="4"/>
  <c r="D368" i="1" s="1"/>
  <c r="D374" i="1"/>
  <c r="G375" i="1"/>
  <c r="G361" i="1"/>
  <c r="F366" i="4"/>
  <c r="H358" i="1"/>
  <c r="D357" i="1"/>
  <c r="G215" i="1"/>
  <c r="F202" i="4"/>
  <c r="F216" i="4"/>
  <c r="F244" i="9"/>
  <c r="B244" i="9" s="1"/>
  <c r="G193" i="1"/>
  <c r="D190" i="1"/>
  <c r="G190" i="1" s="1"/>
  <c r="E55" i="9"/>
  <c r="B55" i="9" s="1"/>
  <c r="B242" i="9"/>
  <c r="H192" i="1"/>
  <c r="G185" i="1"/>
  <c r="B240" i="9"/>
  <c r="G183" i="1"/>
  <c r="E53" i="9"/>
  <c r="B53" i="9" s="1"/>
  <c r="F240" i="9"/>
  <c r="B51" i="9"/>
  <c r="F238" i="9"/>
  <c r="B238" i="9" s="1"/>
  <c r="G179" i="1"/>
  <c r="G177" i="1"/>
  <c r="H176" i="1"/>
  <c r="G171" i="1"/>
  <c r="F170" i="4"/>
  <c r="G169" i="1"/>
  <c r="G167" i="1"/>
  <c r="E164" i="4"/>
  <c r="D160" i="1" s="1"/>
  <c r="G163" i="1"/>
  <c r="G161" i="1"/>
  <c r="F160" i="4"/>
  <c r="E153" i="4"/>
  <c r="D149" i="1" s="1"/>
  <c r="G153" i="1"/>
  <c r="H152" i="1"/>
  <c r="F154" i="4"/>
  <c r="G151" i="1"/>
  <c r="G147" i="1"/>
  <c r="H136" i="1"/>
  <c r="H135" i="1"/>
  <c r="H133" i="1"/>
  <c r="H131" i="1"/>
  <c r="H132" i="1"/>
  <c r="H130" i="1"/>
  <c r="F129" i="4"/>
  <c r="H127" i="1"/>
  <c r="H126" i="1"/>
  <c r="H125" i="1"/>
  <c r="H122" i="1"/>
  <c r="H124" i="1"/>
  <c r="H113" i="1"/>
  <c r="E46" i="9"/>
  <c r="B46" i="9" s="1"/>
  <c r="H81" i="1"/>
  <c r="H78" i="1"/>
  <c r="H79" i="1"/>
  <c r="H70" i="1"/>
  <c r="H64" i="1"/>
  <c r="H65" i="1"/>
  <c r="E34" i="9"/>
  <c r="E312" i="9"/>
  <c r="B312" i="9" s="1"/>
  <c r="E37" i="9"/>
  <c r="B37" i="9" s="1"/>
  <c r="F236" i="9"/>
  <c r="B236" i="9" s="1"/>
  <c r="E329" i="9"/>
  <c r="B329" i="9" s="1"/>
  <c r="G142" i="1"/>
  <c r="G150" i="1"/>
  <c r="G158" i="1"/>
  <c r="G166" i="1"/>
  <c r="G174" i="1"/>
  <c r="G182" i="1"/>
  <c r="G198" i="1"/>
  <c r="G206" i="1"/>
  <c r="G214" i="1"/>
  <c r="G222" i="1"/>
  <c r="G230" i="1"/>
  <c r="G238" i="1"/>
  <c r="G246" i="1"/>
  <c r="G254" i="1"/>
  <c r="G262" i="1"/>
  <c r="G273" i="1"/>
  <c r="H282" i="1"/>
  <c r="G282" i="1"/>
  <c r="G289" i="1"/>
  <c r="G298" i="1"/>
  <c r="H171" i="1"/>
  <c r="H203" i="1"/>
  <c r="H235" i="1"/>
  <c r="H267" i="1"/>
  <c r="H179" i="1"/>
  <c r="H211" i="1"/>
  <c r="H227" i="1"/>
  <c r="H259" i="1"/>
  <c r="H142" i="1"/>
  <c r="H150" i="1"/>
  <c r="G156" i="1"/>
  <c r="H158" i="1"/>
  <c r="G164" i="1"/>
  <c r="H166" i="1"/>
  <c r="G172" i="1"/>
  <c r="H174" i="1"/>
  <c r="G180" i="1"/>
  <c r="H182" i="1"/>
  <c r="G188" i="1"/>
  <c r="G196" i="1"/>
  <c r="H198" i="1"/>
  <c r="G204" i="1"/>
  <c r="H206" i="1"/>
  <c r="G212" i="1"/>
  <c r="H214" i="1"/>
  <c r="G220" i="1"/>
  <c r="H222" i="1"/>
  <c r="G228" i="1"/>
  <c r="H230" i="1"/>
  <c r="H238" i="1"/>
  <c r="H246" i="1"/>
  <c r="H254" i="1"/>
  <c r="H262" i="1"/>
  <c r="H270" i="1"/>
  <c r="H273" i="1"/>
  <c r="H286" i="1"/>
  <c r="G286" i="1"/>
  <c r="H289" i="1"/>
  <c r="H288" i="1"/>
  <c r="G288" i="1"/>
  <c r="H292" i="1"/>
  <c r="G292" i="1"/>
  <c r="G6" i="1"/>
  <c r="G12" i="1"/>
  <c r="G16" i="1"/>
  <c r="G20" i="1"/>
  <c r="G26" i="1"/>
  <c r="G32" i="1"/>
  <c r="G36" i="1"/>
  <c r="G40" i="1"/>
  <c r="G44" i="1"/>
  <c r="G48" i="1"/>
  <c r="G52" i="1"/>
  <c r="G54" i="1"/>
  <c r="G58" i="1"/>
  <c r="G60" i="1"/>
  <c r="G64" i="1"/>
  <c r="G68" i="1"/>
  <c r="G72" i="1"/>
  <c r="G76" i="1"/>
  <c r="G78" i="1"/>
  <c r="G80" i="1"/>
  <c r="G82" i="1"/>
  <c r="G84"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H145" i="1"/>
  <c r="H153" i="1"/>
  <c r="H161" i="1"/>
  <c r="H169" i="1"/>
  <c r="H177" i="1"/>
  <c r="H185" i="1"/>
  <c r="H193" i="1"/>
  <c r="H201" i="1"/>
  <c r="H209" i="1"/>
  <c r="H217" i="1"/>
  <c r="H225" i="1"/>
  <c r="H233" i="1"/>
  <c r="H241" i="1"/>
  <c r="H249" i="1"/>
  <c r="H257" i="1"/>
  <c r="H265" i="1"/>
  <c r="H280" i="1"/>
  <c r="G280" i="1"/>
  <c r="H283" i="1"/>
  <c r="H272" i="1"/>
  <c r="G272" i="1"/>
  <c r="H147" i="1"/>
  <c r="H155" i="1"/>
  <c r="H163" i="1"/>
  <c r="H187" i="1"/>
  <c r="H195" i="1"/>
  <c r="H219" i="1"/>
  <c r="H243" i="1"/>
  <c r="H279" i="1"/>
  <c r="G4" i="1"/>
  <c r="G8" i="1"/>
  <c r="G10" i="1"/>
  <c r="G14" i="1"/>
  <c r="G18" i="1"/>
  <c r="G22" i="1"/>
  <c r="G24" i="1"/>
  <c r="G28" i="1"/>
  <c r="G30" i="1"/>
  <c r="G34" i="1"/>
  <c r="G38" i="1"/>
  <c r="G42" i="1"/>
  <c r="G46" i="1"/>
  <c r="G50" i="1"/>
  <c r="G56" i="1"/>
  <c r="G62" i="1"/>
  <c r="G66" i="1"/>
  <c r="G70" i="1"/>
  <c r="G74" i="1"/>
  <c r="G86" i="1"/>
  <c r="G146" i="1"/>
  <c r="G154" i="1"/>
  <c r="H156" i="1"/>
  <c r="G162" i="1"/>
  <c r="H164" i="1"/>
  <c r="G170" i="1"/>
  <c r="H172" i="1"/>
  <c r="G178" i="1"/>
  <c r="H180" i="1"/>
  <c r="G186" i="1"/>
  <c r="H188" i="1"/>
  <c r="G194" i="1"/>
  <c r="H196" i="1"/>
  <c r="G202" i="1"/>
  <c r="H204" i="1"/>
  <c r="G210" i="1"/>
  <c r="H212" i="1"/>
  <c r="G218" i="1"/>
  <c r="H220" i="1"/>
  <c r="H228" i="1"/>
  <c r="G234" i="1"/>
  <c r="H236" i="1"/>
  <c r="G242" i="1"/>
  <c r="H244" i="1"/>
  <c r="G250" i="1"/>
  <c r="H252" i="1"/>
  <c r="G258" i="1"/>
  <c r="H260" i="1"/>
  <c r="G266" i="1"/>
  <c r="H268" i="1"/>
  <c r="H274" i="1"/>
  <c r="G274" i="1"/>
  <c r="H277" i="1"/>
  <c r="G281" i="1"/>
  <c r="H290" i="1"/>
  <c r="G290" i="1"/>
  <c r="H293" i="1"/>
  <c r="H251" i="1"/>
  <c r="H276" i="1"/>
  <c r="G276" i="1"/>
  <c r="G141" i="1"/>
  <c r="G157" i="1"/>
  <c r="G165" i="1"/>
  <c r="G173" i="1"/>
  <c r="G181" i="1"/>
  <c r="G189" i="1"/>
  <c r="G197" i="1"/>
  <c r="G205" i="1"/>
  <c r="G213" i="1"/>
  <c r="G221" i="1"/>
  <c r="G229" i="1"/>
  <c r="G237" i="1"/>
  <c r="G245" i="1"/>
  <c r="G253" i="1"/>
  <c r="G261" i="1"/>
  <c r="G275" i="1"/>
  <c r="H284" i="1"/>
  <c r="G284" i="1"/>
  <c r="G291" i="1"/>
  <c r="G144" i="1"/>
  <c r="G152" i="1"/>
  <c r="G168" i="1"/>
  <c r="G176" i="1"/>
  <c r="G184" i="1"/>
  <c r="G192" i="1"/>
  <c r="G200" i="1"/>
  <c r="G208" i="1"/>
  <c r="G216" i="1"/>
  <c r="G224" i="1"/>
  <c r="G232" i="1"/>
  <c r="G240" i="1"/>
  <c r="G248" i="1"/>
  <c r="G256" i="1"/>
  <c r="G264" i="1"/>
  <c r="H278" i="1"/>
  <c r="G278" i="1"/>
  <c r="G285" i="1"/>
  <c r="H294" i="1"/>
  <c r="G294" i="1"/>
  <c r="H1108" i="1"/>
  <c r="G1108" i="1"/>
  <c r="H1168" i="1"/>
  <c r="G1168" i="1"/>
  <c r="H1273" i="1"/>
  <c r="G1273" i="1"/>
  <c r="H1126" i="1"/>
  <c r="G1126" i="1"/>
  <c r="H1124" i="1"/>
  <c r="G1124" i="1"/>
  <c r="H1176" i="1"/>
  <c r="G1176" i="1"/>
  <c r="H1076" i="1"/>
  <c r="G1076" i="1"/>
  <c r="H1187" i="1"/>
  <c r="G1187" i="1"/>
  <c r="H1195" i="1"/>
  <c r="G1195" i="1"/>
  <c r="H1203" i="1"/>
  <c r="G1203" i="1"/>
  <c r="H1211" i="1"/>
  <c r="G1211" i="1"/>
  <c r="H1219" i="1"/>
  <c r="G1219" i="1"/>
  <c r="H1227" i="1"/>
  <c r="G1227" i="1"/>
  <c r="H1235" i="1"/>
  <c r="G1235" i="1"/>
  <c r="H1243" i="1"/>
  <c r="G1243" i="1"/>
  <c r="H1251" i="1"/>
  <c r="G1251" i="1"/>
  <c r="H1092" i="1"/>
  <c r="G1092" i="1"/>
  <c r="H1160" i="1"/>
  <c r="G1160" i="1"/>
  <c r="H1090" i="1"/>
  <c r="H1106" i="1"/>
  <c r="H1122" i="1"/>
  <c r="H1185" i="1"/>
  <c r="G1185" i="1"/>
  <c r="H1193" i="1"/>
  <c r="G1193" i="1"/>
  <c r="H1201" i="1"/>
  <c r="G1201" i="1"/>
  <c r="H1209" i="1"/>
  <c r="G1209" i="1"/>
  <c r="H1217" i="1"/>
  <c r="G1217" i="1"/>
  <c r="H1225" i="1"/>
  <c r="G1225" i="1"/>
  <c r="H1233" i="1"/>
  <c r="G1233" i="1"/>
  <c r="H1241" i="1"/>
  <c r="G1241" i="1"/>
  <c r="H1249" i="1"/>
  <c r="G1249" i="1"/>
  <c r="J1549" i="1"/>
  <c r="H1549" i="1"/>
  <c r="G1549" i="1"/>
  <c r="J1559" i="1"/>
  <c r="H1559" i="1"/>
  <c r="G1559" i="1"/>
  <c r="I1559" i="1" s="1"/>
  <c r="G1668" i="1"/>
  <c r="H1668" i="1"/>
  <c r="G1090" i="1"/>
  <c r="G1106" i="1"/>
  <c r="G1122" i="1"/>
  <c r="G1158" i="1"/>
  <c r="G1166" i="1"/>
  <c r="G1174" i="1"/>
  <c r="G1257" i="1"/>
  <c r="H1070" i="1"/>
  <c r="H1084" i="1"/>
  <c r="G1088" i="1"/>
  <c r="H1100" i="1"/>
  <c r="G1104" i="1"/>
  <c r="H1116" i="1"/>
  <c r="G1120" i="1"/>
  <c r="G1134" i="1"/>
  <c r="H1183" i="1"/>
  <c r="G1183" i="1"/>
  <c r="H1191" i="1"/>
  <c r="G1191" i="1"/>
  <c r="H1199" i="1"/>
  <c r="G1199" i="1"/>
  <c r="H1207" i="1"/>
  <c r="G1207" i="1"/>
  <c r="H1215" i="1"/>
  <c r="G1215" i="1"/>
  <c r="H1223" i="1"/>
  <c r="G1223" i="1"/>
  <c r="H1231" i="1"/>
  <c r="G1231" i="1"/>
  <c r="H1239" i="1"/>
  <c r="G1239" i="1"/>
  <c r="H1247" i="1"/>
  <c r="G1247" i="1"/>
  <c r="H1279" i="1"/>
  <c r="G1279" i="1"/>
  <c r="H1066" i="1"/>
  <c r="G1070" i="1"/>
  <c r="H1080" i="1"/>
  <c r="G1084" i="1"/>
  <c r="H1096" i="1"/>
  <c r="G1100" i="1"/>
  <c r="H1112" i="1"/>
  <c r="G1116" i="1"/>
  <c r="G1132" i="1"/>
  <c r="G1140" i="1"/>
  <c r="G1148" i="1"/>
  <c r="H1189" i="1"/>
  <c r="G1189" i="1"/>
  <c r="H1197" i="1"/>
  <c r="G1197" i="1"/>
  <c r="H1205" i="1"/>
  <c r="G1205" i="1"/>
  <c r="H1213" i="1"/>
  <c r="G1213" i="1"/>
  <c r="H1221" i="1"/>
  <c r="G1221" i="1"/>
  <c r="H1229" i="1"/>
  <c r="G1229" i="1"/>
  <c r="H1237" i="1"/>
  <c r="G1237" i="1"/>
  <c r="H1245" i="1"/>
  <c r="G1245" i="1"/>
  <c r="H1253" i="1"/>
  <c r="G1253" i="1"/>
  <c r="G1068" i="1"/>
  <c r="H1078" i="1"/>
  <c r="G1082" i="1"/>
  <c r="G1098" i="1"/>
  <c r="H1110" i="1"/>
  <c r="G1114" i="1"/>
  <c r="H1263" i="1"/>
  <c r="G1263" i="1"/>
  <c r="G1275" i="1"/>
  <c r="J1542" i="1"/>
  <c r="H1542" i="1"/>
  <c r="G1542" i="1"/>
  <c r="I1542" i="1" s="1"/>
  <c r="I1554" i="1"/>
  <c r="G1580" i="1"/>
  <c r="I1580" i="1" s="1"/>
  <c r="J1580" i="1"/>
  <c r="H1580" i="1"/>
  <c r="H1611" i="1"/>
  <c r="G1611" i="1"/>
  <c r="H1625" i="1"/>
  <c r="G1625" i="1"/>
  <c r="I1575" i="1"/>
  <c r="H1657" i="1"/>
  <c r="G1657" i="1"/>
  <c r="G1153" i="1"/>
  <c r="G1155" i="1"/>
  <c r="G1157" i="1"/>
  <c r="G1159" i="1"/>
  <c r="G1161" i="1"/>
  <c r="G1163" i="1"/>
  <c r="G1165" i="1"/>
  <c r="G1167" i="1"/>
  <c r="G1169" i="1"/>
  <c r="G1171" i="1"/>
  <c r="G1173" i="1"/>
  <c r="G1175" i="1"/>
  <c r="G1177" i="1"/>
  <c r="G1179" i="1"/>
  <c r="H1594" i="1"/>
  <c r="G1594" i="1"/>
  <c r="H1604" i="1"/>
  <c r="G1604" i="1"/>
  <c r="H1622" i="1"/>
  <c r="G1622" i="1"/>
  <c r="G1267" i="1"/>
  <c r="G1283" i="1"/>
  <c r="I1550" i="1"/>
  <c r="I1578" i="1"/>
  <c r="H1591" i="1"/>
  <c r="G1591" i="1"/>
  <c r="H1650" i="1"/>
  <c r="G1650" i="1"/>
  <c r="H1654" i="1"/>
  <c r="G1654" i="1"/>
  <c r="E308" i="4"/>
  <c r="J1553" i="1"/>
  <c r="H1553" i="1"/>
  <c r="G1553" i="1"/>
  <c r="H1563" i="1"/>
  <c r="G1563" i="1"/>
  <c r="J1570" i="1"/>
  <c r="H1570" i="1"/>
  <c r="G1570" i="1"/>
  <c r="I1570" i="1" s="1"/>
  <c r="G1636" i="1"/>
  <c r="H1636" i="1"/>
  <c r="I1545" i="1"/>
  <c r="H1556" i="1"/>
  <c r="G1556" i="1"/>
  <c r="H1588" i="1"/>
  <c r="G1588" i="1"/>
  <c r="J1546" i="1"/>
  <c r="J1566" i="1"/>
  <c r="H1566" i="1"/>
  <c r="G1566" i="1"/>
  <c r="H1572" i="1"/>
  <c r="G1572" i="1"/>
  <c r="H1682" i="1"/>
  <c r="G1682" i="1"/>
  <c r="F536" i="4"/>
  <c r="G1546" i="1"/>
  <c r="H1618" i="1"/>
  <c r="G1618" i="1"/>
  <c r="F412" i="4"/>
  <c r="H1546" i="1"/>
  <c r="H1626" i="1"/>
  <c r="G1626" i="1"/>
  <c r="H1658" i="1"/>
  <c r="G1658" i="1"/>
  <c r="D49" i="4"/>
  <c r="F50" i="4"/>
  <c r="F82" i="4"/>
  <c r="I1574" i="1"/>
  <c r="E6" i="4"/>
  <c r="H1541" i="1"/>
  <c r="I1541" i="1" s="1"/>
  <c r="H1545" i="1"/>
  <c r="G1548" i="1"/>
  <c r="I1548" i="1" s="1"/>
  <c r="G1552" i="1"/>
  <c r="I1552" i="1" s="1"/>
  <c r="G1558" i="1"/>
  <c r="I1558" i="1" s="1"/>
  <c r="G1562" i="1"/>
  <c r="I1562" i="1" s="1"/>
  <c r="G1565" i="1"/>
  <c r="I1565" i="1" s="1"/>
  <c r="H1569" i="1"/>
  <c r="I1569" i="1" s="1"/>
  <c r="G1573" i="1"/>
  <c r="I1573" i="1" s="1"/>
  <c r="H1574" i="1"/>
  <c r="H1577" i="1"/>
  <c r="G1579" i="1"/>
  <c r="I1579" i="1" s="1"/>
  <c r="H1586" i="1"/>
  <c r="G1586" i="1"/>
  <c r="H1612" i="1"/>
  <c r="G1627" i="1"/>
  <c r="H1634" i="1"/>
  <c r="G1634" i="1"/>
  <c r="H1666" i="1"/>
  <c r="G1666" i="1"/>
  <c r="D125" i="4"/>
  <c r="F126" i="4"/>
  <c r="D629" i="4"/>
  <c r="F630" i="4"/>
  <c r="G1544" i="1"/>
  <c r="I1544" i="1" s="1"/>
  <c r="J1578" i="1"/>
  <c r="H1581" i="1"/>
  <c r="D466" i="4"/>
  <c r="I1568" i="1"/>
  <c r="H1642" i="1"/>
  <c r="G1642" i="1"/>
  <c r="H1674" i="1"/>
  <c r="G1674" i="1"/>
  <c r="D230" i="4"/>
  <c r="F321" i="4"/>
  <c r="E430" i="4"/>
  <c r="F252" i="5"/>
  <c r="I1581" i="1"/>
  <c r="H1610" i="1"/>
  <c r="G1610" i="1"/>
  <c r="F134" i="4"/>
  <c r="E12" i="5"/>
  <c r="F13" i="5"/>
  <c r="D7" i="4"/>
  <c r="F91" i="4"/>
  <c r="F135" i="4"/>
  <c r="D153" i="4"/>
  <c r="F203" i="4"/>
  <c r="D273" i="4"/>
  <c r="F322" i="4"/>
  <c r="F374" i="4"/>
  <c r="F431" i="4"/>
  <c r="D571" i="4"/>
  <c r="F607" i="4"/>
  <c r="D7" i="5"/>
  <c r="D106" i="4"/>
  <c r="D164" i="4"/>
  <c r="D309" i="4"/>
  <c r="D361" i="4"/>
  <c r="E338" i="9"/>
  <c r="B338" i="9" s="1"/>
  <c r="G348" i="9"/>
  <c r="E348" i="9" s="1"/>
  <c r="F5" i="6"/>
  <c r="D141" i="6"/>
  <c r="G220" i="9"/>
  <c r="E220" i="9" s="1"/>
  <c r="B220" i="9" s="1"/>
  <c r="G339" i="9"/>
  <c r="E339" i="9" s="1"/>
  <c r="B339" i="9" s="1"/>
  <c r="F219" i="5"/>
  <c r="G227" i="9"/>
  <c r="E227" i="9" s="1"/>
  <c r="B227" i="9" s="1"/>
  <c r="E70" i="5"/>
  <c r="F70" i="5" s="1"/>
  <c r="F71" i="5"/>
  <c r="E255" i="5"/>
  <c r="D1259" i="1" s="1"/>
  <c r="F256" i="5"/>
  <c r="D5" i="7"/>
  <c r="F237" i="4"/>
  <c r="F426" i="4"/>
  <c r="F529" i="4"/>
  <c r="F609" i="4"/>
  <c r="G336" i="9"/>
  <c r="E336" i="9" s="1"/>
  <c r="B336" i="9" s="1"/>
  <c r="D177" i="5"/>
  <c r="F178" i="5"/>
  <c r="E38" i="7"/>
  <c r="D648" i="4"/>
  <c r="F89" i="6"/>
  <c r="E156" i="9"/>
  <c r="B156" i="9" s="1"/>
  <c r="G315" i="9"/>
  <c r="G316" i="9"/>
  <c r="D147" i="5"/>
  <c r="F150" i="5"/>
  <c r="D251" i="5"/>
  <c r="E26" i="9"/>
  <c r="B26" i="9" s="1"/>
  <c r="B87" i="9"/>
  <c r="E109" i="9"/>
  <c r="B109" i="9" s="1"/>
  <c r="B119" i="9"/>
  <c r="E141" i="9"/>
  <c r="B141" i="9" s="1"/>
  <c r="B151" i="9"/>
  <c r="E162" i="9"/>
  <c r="B162" i="9" s="1"/>
  <c r="G176" i="9"/>
  <c r="E176" i="9" s="1"/>
  <c r="B176" i="9" s="1"/>
  <c r="H179" i="9"/>
  <c r="G215" i="9"/>
  <c r="E215" i="9" s="1"/>
  <c r="B215" i="9" s="1"/>
  <c r="G222" i="9"/>
  <c r="E222" i="9" s="1"/>
  <c r="B222" i="9" s="1"/>
  <c r="B280" i="9"/>
  <c r="B286" i="9"/>
  <c r="G309" i="9"/>
  <c r="E309" i="9" s="1"/>
  <c r="B309" i="9" s="1"/>
  <c r="H315" i="9"/>
  <c r="H316" i="9"/>
  <c r="E85" i="9"/>
  <c r="B85" i="9" s="1"/>
  <c r="E117" i="9"/>
  <c r="B117" i="9" s="1"/>
  <c r="E149" i="9"/>
  <c r="B149" i="9" s="1"/>
  <c r="B163" i="9"/>
  <c r="E170" i="9"/>
  <c r="B170" i="9" s="1"/>
  <c r="G177" i="9"/>
  <c r="E177" i="9" s="1"/>
  <c r="B177" i="9" s="1"/>
  <c r="G211" i="9"/>
  <c r="E211" i="9" s="1"/>
  <c r="B211" i="9" s="1"/>
  <c r="G218" i="9"/>
  <c r="E218" i="9" s="1"/>
  <c r="B218" i="9" s="1"/>
  <c r="B264" i="9"/>
  <c r="B270" i="9"/>
  <c r="F291" i="9"/>
  <c r="B291" i="9" s="1"/>
  <c r="H314" i="9"/>
  <c r="E314" i="9" s="1"/>
  <c r="B314" i="9" s="1"/>
  <c r="G180" i="9"/>
  <c r="H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G209" i="9"/>
  <c r="E209" i="9" s="1"/>
  <c r="B209" i="9" s="1"/>
  <c r="G216" i="9"/>
  <c r="E216" i="9" s="1"/>
  <c r="B216" i="9" s="1"/>
  <c r="G225" i="9"/>
  <c r="E225" i="9" s="1"/>
  <c r="B225" i="9" s="1"/>
  <c r="F45" i="5"/>
  <c r="F89" i="5"/>
  <c r="E177" i="5"/>
  <c r="F186" i="5"/>
  <c r="B135" i="9"/>
  <c r="L207" i="9"/>
  <c r="F207" i="9" s="1"/>
  <c r="G214" i="9"/>
  <c r="E214" i="9" s="1"/>
  <c r="B214" i="9" s="1"/>
  <c r="G223" i="9"/>
  <c r="E223" i="9" s="1"/>
  <c r="B223" i="9" s="1"/>
  <c r="B230" i="9"/>
  <c r="B234" i="9"/>
  <c r="B248" i="9"/>
  <c r="B254" i="9"/>
  <c r="G300" i="9"/>
  <c r="E300" i="9" s="1"/>
  <c r="B300" i="9" s="1"/>
  <c r="E307" i="9"/>
  <c r="B307" i="9" s="1"/>
  <c r="E147" i="5"/>
  <c r="D1152" i="1" s="1"/>
  <c r="F211" i="5"/>
  <c r="B34" i="9"/>
  <c r="B50" i="9"/>
  <c r="B66" i="9"/>
  <c r="B82" i="9"/>
  <c r="B114" i="9"/>
  <c r="G175" i="9"/>
  <c r="E175" i="9" s="1"/>
  <c r="B175" i="9" s="1"/>
  <c r="G178" i="9"/>
  <c r="E178" i="9" s="1"/>
  <c r="B178" i="9" s="1"/>
  <c r="G212" i="9"/>
  <c r="E212" i="9" s="1"/>
  <c r="B212" i="9" s="1"/>
  <c r="G221" i="9"/>
  <c r="E221" i="9" s="1"/>
  <c r="B221" i="9" s="1"/>
  <c r="L228" i="9"/>
  <c r="E101" i="9"/>
  <c r="B101" i="9" s="1"/>
  <c r="E133" i="9"/>
  <c r="B133" i="9" s="1"/>
  <c r="G210" i="9"/>
  <c r="E210" i="9" s="1"/>
  <c r="B210" i="9" s="1"/>
  <c r="G219" i="9"/>
  <c r="E219" i="9" s="1"/>
  <c r="B219" i="9" s="1"/>
  <c r="G226" i="9"/>
  <c r="E226" i="9" s="1"/>
  <c r="B226" i="9" s="1"/>
  <c r="M228" i="9"/>
  <c r="F232" i="9"/>
  <c r="B232" i="9" s="1"/>
  <c r="I10" i="9"/>
  <c r="G179" i="9"/>
  <c r="E179" i="9" s="1"/>
  <c r="B179" i="9" s="1"/>
  <c r="G208" i="9"/>
  <c r="E208" i="9" s="1"/>
  <c r="B208" i="9" s="1"/>
  <c r="G217" i="9"/>
  <c r="E217" i="9" s="1"/>
  <c r="B217" i="9" s="1"/>
  <c r="G224" i="9"/>
  <c r="E224" i="9" s="1"/>
  <c r="B224" i="9" s="1"/>
  <c r="G302" i="9"/>
  <c r="E302" i="9" s="1"/>
  <c r="B302" i="9" s="1"/>
  <c r="G1301" i="1" l="1"/>
  <c r="H1094" i="1"/>
  <c r="H1602" i="1"/>
  <c r="D44" i="8"/>
  <c r="C1621" i="1" s="1"/>
  <c r="F228" i="9"/>
  <c r="B228" i="9" s="1"/>
  <c r="G1182" i="1"/>
  <c r="H1087" i="1"/>
  <c r="G1087" i="1"/>
  <c r="H1539" i="1"/>
  <c r="G1539" i="1"/>
  <c r="I33" i="3"/>
  <c r="D1538" i="1"/>
  <c r="I31" i="3"/>
  <c r="D1537" i="1"/>
  <c r="G641" i="1"/>
  <c r="G368" i="1"/>
  <c r="H368" i="1"/>
  <c r="E360" i="4"/>
  <c r="G374" i="1"/>
  <c r="H374" i="1"/>
  <c r="F373" i="4"/>
  <c r="H357" i="1"/>
  <c r="G357" i="1"/>
  <c r="H190" i="1"/>
  <c r="E152" i="4"/>
  <c r="I18" i="3" s="1"/>
  <c r="E180" i="9"/>
  <c r="B180" i="9" s="1"/>
  <c r="E639" i="4"/>
  <c r="D633" i="1" s="1"/>
  <c r="D424" i="1"/>
  <c r="F629" i="4"/>
  <c r="C623" i="1"/>
  <c r="I1546" i="1"/>
  <c r="E69" i="5"/>
  <c r="D1075" i="1"/>
  <c r="E347" i="9"/>
  <c r="B348" i="9"/>
  <c r="H22" i="3"/>
  <c r="C1012" i="1"/>
  <c r="G24" i="9"/>
  <c r="H24" i="9"/>
  <c r="D152" i="4"/>
  <c r="F153" i="4"/>
  <c r="C149" i="1"/>
  <c r="F466" i="4"/>
  <c r="C460" i="1"/>
  <c r="I1566" i="1"/>
  <c r="I1553" i="1"/>
  <c r="H25" i="3"/>
  <c r="C1255" i="1"/>
  <c r="F648" i="4"/>
  <c r="C642" i="1"/>
  <c r="F230" i="4"/>
  <c r="C226" i="1"/>
  <c r="D430" i="4"/>
  <c r="F125" i="4"/>
  <c r="C121" i="1"/>
  <c r="I17" i="3"/>
  <c r="E422" i="4"/>
  <c r="D2" i="1"/>
  <c r="E640" i="4"/>
  <c r="D634" i="1" s="1"/>
  <c r="D360" i="4"/>
  <c r="F361" i="4"/>
  <c r="C356" i="1"/>
  <c r="F571" i="4"/>
  <c r="C565" i="1"/>
  <c r="I1549" i="1"/>
  <c r="F147" i="5"/>
  <c r="C1152" i="1"/>
  <c r="D308" i="4"/>
  <c r="F309" i="4"/>
  <c r="C304" i="1"/>
  <c r="D6" i="4"/>
  <c r="F7" i="4"/>
  <c r="C3" i="1"/>
  <c r="D535" i="4"/>
  <c r="I24" i="3"/>
  <c r="D1181" i="1"/>
  <c r="E316" i="9"/>
  <c r="B316" i="9" s="1"/>
  <c r="I35" i="3"/>
  <c r="D1571" i="1"/>
  <c r="G346" i="9"/>
  <c r="E346" i="9" s="1"/>
  <c r="H33" i="3"/>
  <c r="C1538" i="1"/>
  <c r="F164" i="4"/>
  <c r="C160" i="1"/>
  <c r="G343" i="9"/>
  <c r="E343" i="9" s="1"/>
  <c r="E417" i="4"/>
  <c r="D412" i="1" s="1"/>
  <c r="D303" i="1"/>
  <c r="B207" i="9"/>
  <c r="E315" i="9"/>
  <c r="B315" i="9" s="1"/>
  <c r="F106" i="4"/>
  <c r="C102" i="1"/>
  <c r="E7" i="5"/>
  <c r="D1017" i="1"/>
  <c r="E310" i="9"/>
  <c r="B310" i="9" s="1"/>
  <c r="F12" i="5"/>
  <c r="F177" i="5"/>
  <c r="D176" i="5"/>
  <c r="C1181" i="1"/>
  <c r="H24" i="3"/>
  <c r="H1259" i="1"/>
  <c r="G1259" i="1"/>
  <c r="F141" i="6"/>
  <c r="H31" i="3"/>
  <c r="C1537" i="1"/>
  <c r="D69" i="5"/>
  <c r="F273" i="4"/>
  <c r="C269" i="1"/>
  <c r="E251" i="5"/>
  <c r="F49" i="4"/>
  <c r="C45" i="1"/>
  <c r="I39" i="3" l="1"/>
  <c r="G344" i="9"/>
  <c r="E344" i="9" s="1"/>
  <c r="B344" i="9" s="1"/>
  <c r="H19" i="9"/>
  <c r="E19" i="9" s="1"/>
  <c r="B19" i="9" s="1"/>
  <c r="K1481" i="9"/>
  <c r="D355" i="1"/>
  <c r="E418" i="4"/>
  <c r="D413" i="1" s="1"/>
  <c r="E299" i="4"/>
  <c r="E300" i="4" s="1"/>
  <c r="D296" i="1" s="1"/>
  <c r="D148" i="1"/>
  <c r="E24" i="9"/>
  <c r="B24" i="9" s="1"/>
  <c r="H1017" i="1"/>
  <c r="G1017" i="1"/>
  <c r="E6" i="5"/>
  <c r="I22" i="3"/>
  <c r="D1012" i="1"/>
  <c r="H1012" i="1" s="1"/>
  <c r="G269" i="1"/>
  <c r="H269" i="1"/>
  <c r="H102" i="1"/>
  <c r="G102" i="1"/>
  <c r="G565" i="1"/>
  <c r="H565" i="1"/>
  <c r="I25" i="3"/>
  <c r="D1255" i="1"/>
  <c r="H1255" i="1" s="1"/>
  <c r="H1181" i="1"/>
  <c r="G1181" i="1"/>
  <c r="H1538" i="1"/>
  <c r="G1538" i="1"/>
  <c r="E176" i="5"/>
  <c r="D1180" i="1" s="1"/>
  <c r="D422" i="4"/>
  <c r="F6" i="4"/>
  <c r="H17" i="3"/>
  <c r="C2" i="1"/>
  <c r="H460" i="1"/>
  <c r="G460" i="1"/>
  <c r="G623" i="1"/>
  <c r="H623" i="1"/>
  <c r="F69" i="5"/>
  <c r="H23" i="3"/>
  <c r="C1074" i="1"/>
  <c r="C1180" i="1"/>
  <c r="D640" i="4"/>
  <c r="F535" i="4"/>
  <c r="C529" i="1"/>
  <c r="G304" i="1"/>
  <c r="H304" i="1"/>
  <c r="H356" i="1"/>
  <c r="G356" i="1"/>
  <c r="H121" i="1"/>
  <c r="G121" i="1"/>
  <c r="D6" i="5"/>
  <c r="B346" i="9"/>
  <c r="E345" i="9"/>
  <c r="I10" i="3" s="1"/>
  <c r="G1621" i="1"/>
  <c r="H1621" i="1"/>
  <c r="H11" i="3"/>
  <c r="F251" i="5"/>
  <c r="G149" i="1"/>
  <c r="H149" i="1"/>
  <c r="F7" i="5"/>
  <c r="G45" i="1"/>
  <c r="H45" i="1"/>
  <c r="H1537" i="1"/>
  <c r="G1537" i="1"/>
  <c r="H9" i="3"/>
  <c r="H1571" i="1"/>
  <c r="G1571" i="1"/>
  <c r="D417" i="4"/>
  <c r="F308" i="4"/>
  <c r="C303" i="1"/>
  <c r="D418" i="4"/>
  <c r="F360" i="4"/>
  <c r="C355" i="1"/>
  <c r="D639" i="4"/>
  <c r="F430" i="4"/>
  <c r="C424" i="1"/>
  <c r="H1152" i="1"/>
  <c r="G1152" i="1"/>
  <c r="G226" i="1"/>
  <c r="H226" i="1"/>
  <c r="H18" i="3"/>
  <c r="D299" i="4"/>
  <c r="D300" i="4" s="1"/>
  <c r="F152" i="4"/>
  <c r="C148" i="1"/>
  <c r="B343" i="9"/>
  <c r="H1075" i="1"/>
  <c r="G1075" i="1"/>
  <c r="G160" i="1"/>
  <c r="H160" i="1"/>
  <c r="G3" i="1"/>
  <c r="H3" i="1"/>
  <c r="E643" i="4"/>
  <c r="D417" i="1"/>
  <c r="H642" i="1"/>
  <c r="G642" i="1"/>
  <c r="I23" i="3"/>
  <c r="D1074" i="1"/>
  <c r="E342" i="9" l="1"/>
  <c r="F176" i="5"/>
  <c r="G1012" i="1"/>
  <c r="D295" i="1"/>
  <c r="E301" i="4"/>
  <c r="D297" i="1" s="1"/>
  <c r="E423" i="4"/>
  <c r="H20" i="9" s="1"/>
  <c r="F300" i="4"/>
  <c r="C296" i="1"/>
  <c r="K3" i="9"/>
  <c r="I9" i="3"/>
  <c r="G148" i="1"/>
  <c r="H148" i="1"/>
  <c r="H424" i="1"/>
  <c r="G424" i="1"/>
  <c r="F417" i="4"/>
  <c r="C412" i="1"/>
  <c r="G529" i="1"/>
  <c r="H529" i="1"/>
  <c r="H1180" i="1"/>
  <c r="G1180" i="1"/>
  <c r="G306" i="9"/>
  <c r="E306" i="9" s="1"/>
  <c r="B306" i="9" s="1"/>
  <c r="G299" i="9"/>
  <c r="F6" i="5"/>
  <c r="C1011" i="1"/>
  <c r="D301" i="4"/>
  <c r="F299" i="4"/>
  <c r="D423" i="4"/>
  <c r="C295" i="1"/>
  <c r="F639" i="4"/>
  <c r="C633" i="1"/>
  <c r="F640" i="4"/>
  <c r="C634" i="1"/>
  <c r="D643" i="4"/>
  <c r="D424" i="4"/>
  <c r="F422" i="4"/>
  <c r="C417" i="1"/>
  <c r="H355" i="1"/>
  <c r="G355" i="1"/>
  <c r="N3" i="9"/>
  <c r="I11" i="3"/>
  <c r="G1255" i="1"/>
  <c r="F418" i="4"/>
  <c r="C413" i="1"/>
  <c r="H1074" i="1"/>
  <c r="G1074" i="1"/>
  <c r="H299" i="9"/>
  <c r="D1011" i="1"/>
  <c r="H303" i="1"/>
  <c r="G303" i="1"/>
  <c r="H2" i="1"/>
  <c r="G2" i="1"/>
  <c r="D637" i="1"/>
  <c r="D418" i="1" l="1"/>
  <c r="E424" i="4"/>
  <c r="D419" i="1" s="1"/>
  <c r="E425" i="4"/>
  <c r="D420" i="1" s="1"/>
  <c r="E644" i="4"/>
  <c r="E645" i="4" s="1"/>
  <c r="D639" i="1" s="1"/>
  <c r="H634" i="1"/>
  <c r="G634" i="1"/>
  <c r="F301" i="4"/>
  <c r="C297" i="1"/>
  <c r="D645" i="4"/>
  <c r="F643" i="4"/>
  <c r="C637" i="1"/>
  <c r="H413" i="1"/>
  <c r="G413" i="1"/>
  <c r="D644" i="4"/>
  <c r="F423" i="4"/>
  <c r="D425" i="4"/>
  <c r="C418" i="1"/>
  <c r="G20" i="9"/>
  <c r="E20" i="9" s="1"/>
  <c r="B20" i="9" s="1"/>
  <c r="H296" i="1"/>
  <c r="G296" i="1"/>
  <c r="G633" i="1"/>
  <c r="H633" i="1"/>
  <c r="G417" i="1"/>
  <c r="H417" i="1"/>
  <c r="G295" i="1"/>
  <c r="H295" i="1"/>
  <c r="H8" i="3"/>
  <c r="H1011" i="1"/>
  <c r="G1011" i="1"/>
  <c r="H412" i="1"/>
  <c r="G412" i="1"/>
  <c r="C419" i="1"/>
  <c r="E299" i="9"/>
  <c r="F424" i="4" l="1"/>
  <c r="D638" i="1"/>
  <c r="E646" i="4"/>
  <c r="D640" i="1" s="1"/>
  <c r="G637" i="1"/>
  <c r="H637" i="1"/>
  <c r="H418" i="1"/>
  <c r="G418" i="1"/>
  <c r="F425" i="4"/>
  <c r="C420" i="1"/>
  <c r="D649" i="4"/>
  <c r="F645" i="4"/>
  <c r="C639" i="1"/>
  <c r="M3" i="9"/>
  <c r="H297" i="1"/>
  <c r="G297" i="1"/>
  <c r="E650" i="4"/>
  <c r="D646" i="4"/>
  <c r="F644" i="4"/>
  <c r="C638" i="1"/>
  <c r="B299" i="9"/>
  <c r="G419" i="1"/>
  <c r="H419" i="1"/>
  <c r="E649" i="4"/>
  <c r="F649" i="4" l="1"/>
  <c r="H19" i="3"/>
  <c r="C643" i="1"/>
  <c r="H420" i="1"/>
  <c r="G420" i="1"/>
  <c r="I19" i="3"/>
  <c r="D643" i="1"/>
  <c r="I20" i="3"/>
  <c r="D644" i="1"/>
  <c r="H334" i="9"/>
  <c r="G334" i="9"/>
  <c r="H638" i="1"/>
  <c r="G638" i="1"/>
  <c r="F646" i="4"/>
  <c r="D650" i="4"/>
  <c r="C640" i="1"/>
  <c r="G297" i="9"/>
  <c r="E297" i="9" s="1"/>
  <c r="B297" i="9" s="1"/>
  <c r="G639" i="1"/>
  <c r="H639" i="1"/>
  <c r="E334" i="9" l="1"/>
  <c r="B334" i="9" s="1"/>
  <c r="H640" i="1"/>
  <c r="G640" i="1"/>
  <c r="H7" i="3"/>
  <c r="F650" i="4"/>
  <c r="H20" i="3"/>
  <c r="C644" i="1"/>
  <c r="G643" i="1"/>
  <c r="H643" i="1"/>
  <c r="E298" i="9" l="1"/>
  <c r="I8" i="3" s="1"/>
  <c r="J3" i="9"/>
  <c r="H644" i="1"/>
  <c r="G644" i="1"/>
  <c r="G295" i="9" l="1"/>
  <c r="L293" i="9"/>
  <c r="F293" i="9" s="1"/>
  <c r="H295" i="9"/>
  <c r="L16" i="9"/>
  <c r="H15" i="9"/>
  <c r="G17" i="9"/>
  <c r="H18" i="9"/>
  <c r="J7" i="9"/>
  <c r="G18" i="9"/>
  <c r="M15" i="9"/>
  <c r="I12" i="9"/>
  <c r="K10" i="9"/>
  <c r="H22" i="9"/>
  <c r="I7" i="9"/>
  <c r="K7" i="9"/>
  <c r="G21" i="9"/>
  <c r="J11" i="9"/>
  <c r="J8" i="9"/>
  <c r="J13" i="9"/>
  <c r="I6" i="9"/>
  <c r="J17" i="9"/>
  <c r="J10" i="9"/>
  <c r="I9" i="9"/>
  <c r="G16" i="9"/>
  <c r="K11" i="9"/>
  <c r="I13" i="9"/>
  <c r="K13" i="9"/>
  <c r="J12" i="9"/>
  <c r="J9" i="9"/>
  <c r="I17" i="9"/>
  <c r="L15" i="9"/>
  <c r="K12" i="9"/>
  <c r="G15" i="9"/>
  <c r="M16" i="9"/>
  <c r="J6" i="9"/>
  <c r="H21" i="9"/>
  <c r="H16" i="9"/>
  <c r="K9" i="9"/>
  <c r="J5" i="9"/>
  <c r="K8" i="9"/>
  <c r="G22" i="9"/>
  <c r="I11" i="9"/>
  <c r="K6" i="9"/>
  <c r="K5" i="9"/>
  <c r="H17" i="9"/>
  <c r="I8" i="9"/>
  <c r="I5" i="9"/>
  <c r="E5" i="9" l="1"/>
  <c r="B5" i="9" s="1"/>
  <c r="E10" i="9"/>
  <c r="B10" i="9" s="1"/>
  <c r="E11" i="9"/>
  <c r="B11" i="9" s="1"/>
  <c r="F15" i="9"/>
  <c r="E22" i="9"/>
  <c r="B22" i="9" s="1"/>
  <c r="E15" i="9"/>
  <c r="E8" i="9"/>
  <c r="B8" i="9" s="1"/>
  <c r="E7" i="9"/>
  <c r="B7" i="9" s="1"/>
  <c r="E16" i="9"/>
  <c r="E21" i="9"/>
  <c r="B21" i="9" s="1"/>
  <c r="E9" i="9"/>
  <c r="B9" i="9" s="1"/>
  <c r="E17" i="9"/>
  <c r="B17" i="9" s="1"/>
  <c r="E6" i="9"/>
  <c r="B6" i="9" s="1"/>
  <c r="F16" i="9"/>
  <c r="E12" i="9"/>
  <c r="B12" i="9" s="1"/>
  <c r="E13" i="9"/>
  <c r="B13" i="9" s="1"/>
  <c r="B293" i="9"/>
  <c r="F23" i="9"/>
  <c r="E18" i="9"/>
  <c r="B18" i="9" s="1"/>
  <c r="E295" i="9"/>
  <c r="B15" i="9" l="1"/>
  <c r="F14" i="9"/>
  <c r="F3" i="9" s="1"/>
  <c r="E4" i="9"/>
  <c r="E14" i="9"/>
  <c r="I13" i="3" s="1"/>
  <c r="B295" i="9"/>
  <c r="E23" i="9"/>
  <c r="I7" i="3" s="1"/>
  <c r="B16" i="9"/>
  <c r="E3" i="9" l="1"/>
</calcChain>
</file>

<file path=xl/sharedStrings.xml><?xml version="1.0" encoding="utf-8"?>
<sst xmlns="http://schemas.openxmlformats.org/spreadsheetml/2006/main" count="4733" uniqueCount="3656">
  <si>
    <t>Obveznik:</t>
  </si>
  <si>
    <t>47551 - ZAVOD ZA HITNU MEDICINU MEĐIMURSKE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</si>
  <si>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</si>
  <si>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</si>
  <si>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</si>
  <si>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</si>
  <si>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</si>
  <si>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</si>
  <si>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</si>
  <si>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</si>
  <si>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</si>
  <si>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</si>
  <si>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</si>
  <si>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</si>
  <si>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</si>
  <si>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</si>
  <si>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</si>
  <si>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</si>
  <si>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</si>
  <si>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</si>
  <si>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</si>
  <si>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</si>
  <si>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</si>
  <si>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</si>
  <si>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</si>
  <si>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</si>
  <si>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</si>
  <si>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</si>
  <si>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</si>
  <si>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</si>
  <si>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</si>
  <si>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</si>
  <si>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</si>
  <si>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</si>
  <si>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</si>
  <si>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</si>
  <si>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</si>
  <si>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</si>
  <si>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</si>
  <si>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</si>
  <si>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</si>
  <si>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</si>
  <si>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</si>
  <si>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</si>
  <si>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</si>
  <si>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</si>
  <si>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</si>
  <si>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</si>
  <si>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</si>
  <si>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</si>
  <si>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</si>
  <si>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</si>
  <si>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</si>
  <si>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</si>
  <si>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</si>
  <si>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</si>
  <si>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</si>
  <si>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</si>
  <si>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</si>
  <si>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</si>
  <si>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</si>
  <si>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</si>
  <si>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</si>
  <si>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</si>
  <si>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</si>
  <si>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</si>
  <si>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</si>
  <si>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</si>
  <si>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</si>
  <si>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</si>
  <si>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</si>
  <si>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</si>
  <si>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</si>
  <si>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</si>
  <si>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</si>
  <si>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</si>
  <si>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</si>
  <si>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</si>
  <si>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</si>
  <si>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</si>
  <si>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</si>
  <si>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</si>
  <si>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</si>
  <si>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</si>
  <si>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</si>
  <si>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</si>
  <si>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</si>
  <si>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</si>
  <si>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</si>
  <si>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</si>
  <si>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</si>
  <si>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</si>
  <si>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</si>
  <si>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</si>
  <si>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</si>
  <si>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</si>
  <si>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</si>
  <si>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</si>
  <si>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</si>
  <si>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</si>
  <si>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</si>
  <si>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</si>
  <si>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</si>
  <si>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</si>
  <si>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</si>
  <si>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</si>
  <si>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</si>
  <si>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</si>
  <si>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</si>
  <si>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</si>
  <si>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</si>
  <si>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</si>
  <si>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</si>
  <si>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</si>
  <si>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</si>
  <si>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</si>
  <si>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</si>
  <si>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</si>
  <si>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</si>
  <si>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</si>
  <si>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</si>
  <si>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</si>
  <si>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</si>
  <si>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</si>
  <si>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</si>
  <si>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</si>
  <si>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</si>
  <si>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</si>
  <si>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</si>
  <si>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</si>
  <si>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</si>
  <si>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</si>
  <si>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</si>
  <si>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</si>
  <si>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</si>
  <si>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</si>
  <si>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</si>
  <si>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</si>
  <si>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</si>
  <si>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</si>
  <si>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</si>
  <si>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</si>
  <si>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</si>
  <si>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</si>
  <si>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</si>
  <si>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</si>
  <si>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</si>
  <si>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</si>
  <si>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</si>
  <si>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</si>
  <si>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</si>
  <si>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</si>
  <si>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</si>
  <si>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</si>
  <si>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</si>
  <si>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</si>
  <si>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</si>
  <si>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</si>
  <si>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</si>
  <si>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</si>
  <si>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</si>
  <si>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</si>
  <si>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</si>
  <si>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</si>
  <si>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</si>
  <si>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</si>
  <si>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</si>
  <si>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</si>
  <si>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</si>
  <si>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</si>
  <si>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</si>
  <si>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</si>
  <si>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</si>
  <si>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</si>
  <si>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</si>
  <si>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</si>
  <si>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</si>
  <si>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</si>
  <si>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</si>
  <si>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</si>
  <si>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</si>
  <si>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</si>
  <si>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</si>
  <si>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</si>
  <si>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</si>
  <si>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</si>
  <si>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</si>
  <si>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</si>
  <si>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</si>
  <si>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</si>
  <si>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</si>
  <si>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</si>
  <si>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</si>
  <si>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</si>
  <si>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</si>
  <si>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</si>
  <si>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</si>
  <si>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</si>
  <si>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</si>
  <si>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</si>
  <si>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</si>
  <si>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</si>
  <si>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</si>
  <si>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</si>
  <si>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</si>
  <si>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</si>
  <si>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</si>
  <si>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</si>
  <si>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</si>
  <si>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</si>
  <si>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</si>
  <si>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</si>
  <si>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</si>
  <si>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</si>
  <si>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</si>
  <si>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</si>
  <si>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</si>
  <si>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</si>
  <si>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</si>
  <si>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</si>
  <si>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</si>
  <si>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</si>
  <si>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</si>
  <si>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</si>
  <si>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</si>
  <si>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</si>
  <si>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</si>
  <si>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</si>
  <si>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</si>
  <si>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</si>
  <si>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</si>
  <si>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</si>
  <si>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</si>
  <si>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</si>
  <si>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</si>
  <si>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</si>
  <si>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</si>
  <si>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</si>
  <si>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</si>
  <si>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</si>
  <si>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</si>
  <si>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</si>
  <si>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</si>
  <si>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</si>
  <si>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</si>
  <si>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</si>
  <si>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</si>
  <si>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</si>
  <si>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</si>
  <si>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</si>
  <si>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</si>
  <si>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</si>
  <si>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</si>
  <si>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</si>
  <si>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</si>
  <si>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</si>
  <si>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</si>
  <si>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</si>
  <si>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</si>
  <si>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</si>
  <si>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</si>
  <si>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</si>
  <si>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</si>
  <si>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</si>
  <si>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</si>
  <si>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</si>
  <si>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</si>
  <si>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</si>
  <si>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</si>
  <si>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</si>
  <si>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</si>
  <si>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</si>
  <si>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</si>
  <si>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</si>
  <si>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</si>
  <si>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</si>
  <si>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</si>
  <si>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</si>
  <si>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</si>
  <si>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</si>
  <si>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</si>
  <si>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</si>
  <si>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</si>
  <si>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</si>
  <si>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</si>
  <si>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</si>
  <si>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</si>
  <si>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</si>
  <si>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</si>
  <si>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</si>
  <si>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</si>
  <si>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</si>
  <si>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</si>
  <si>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</si>
  <si>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</si>
  <si>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</si>
  <si>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</si>
  <si>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</si>
  <si>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</si>
  <si>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</si>
  <si>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</si>
  <si>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</si>
  <si>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</si>
  <si>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</si>
  <si>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</si>
  <si>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</si>
  <si>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</si>
  <si>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</si>
  <si>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</si>
  <si>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</si>
  <si>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</si>
  <si>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</si>
  <si>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</si>
  <si>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</si>
  <si>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</si>
  <si>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</si>
  <si>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</si>
  <si>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</si>
  <si>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</si>
  <si>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</si>
  <si>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</si>
  <si>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</si>
  <si>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</si>
  <si>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</si>
  <si>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</si>
  <si>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</si>
  <si>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</si>
  <si>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</si>
  <si>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</si>
  <si>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</si>
  <si>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</si>
  <si>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</si>
  <si>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</si>
  <si>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</si>
  <si>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</si>
  <si>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</si>
  <si>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</si>
  <si>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</si>
  <si>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</si>
  <si>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</si>
  <si>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</si>
  <si>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</si>
  <si>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</si>
  <si>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</si>
  <si>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</si>
  <si>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</si>
  <si>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</si>
  <si>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</si>
  <si>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</si>
  <si>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</si>
  <si>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</si>
  <si>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</si>
  <si>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</si>
  <si>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</si>
  <si>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</si>
  <si>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</si>
  <si>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</si>
  <si>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</si>
  <si>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</si>
  <si>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</si>
  <si>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</si>
  <si>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</si>
  <si>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</si>
  <si>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</si>
  <si>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</si>
  <si>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</si>
  <si>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</si>
  <si>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</si>
  <si>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</si>
  <si>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</si>
  <si>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</si>
  <si>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</si>
  <si>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</si>
  <si>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</si>
  <si>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</si>
  <si>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</si>
  <si>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</si>
  <si>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</si>
  <si>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</si>
  <si>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</si>
  <si>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</si>
  <si>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</si>
  <si>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</si>
  <si>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</si>
  <si>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</si>
  <si>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</si>
  <si>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</si>
  <si>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</si>
  <si>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</si>
  <si>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</si>
  <si>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</si>
  <si>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</si>
  <si>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</si>
  <si>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</si>
  <si>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</si>
  <si>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</si>
  <si>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</si>
  <si>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</si>
  <si>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</si>
  <si>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</si>
  <si>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</si>
  <si>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</si>
  <si>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</si>
  <si>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</si>
  <si>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</si>
  <si>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</si>
  <si>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</si>
  <si>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</si>
  <si>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</si>
  <si>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</si>
  <si>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</si>
  <si>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</si>
  <si>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</si>
  <si>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</si>
  <si>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</si>
  <si>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</si>
  <si>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</si>
  <si>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</si>
  <si>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</si>
  <si>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</si>
  <si>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</si>
  <si>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</si>
  <si>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</si>
  <si>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</si>
  <si>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</si>
  <si>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</si>
  <si>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</si>
  <si>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</si>
  <si>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</si>
  <si>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</si>
  <si>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</si>
  <si>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</si>
  <si>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</si>
  <si>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</si>
  <si>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</si>
  <si>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</si>
  <si>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</si>
  <si>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</si>
  <si>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</si>
  <si>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</si>
  <si>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</si>
  <si>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</si>
  <si>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</si>
  <si>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</si>
  <si>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</si>
  <si>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</si>
  <si>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</si>
  <si>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</si>
  <si>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</si>
  <si>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</si>
  <si>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</si>
  <si>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</si>
  <si>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</si>
  <si>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</si>
  <si>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</si>
  <si>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</si>
  <si>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</si>
  <si>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</si>
  <si>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</si>
  <si>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</si>
  <si>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</si>
  <si>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</si>
  <si>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</si>
  <si>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</si>
  <si>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</si>
  <si>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</si>
  <si>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</si>
  <si>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</si>
  <si>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</si>
  <si>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</si>
  <si>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</si>
  <si>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</si>
  <si>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</si>
  <si>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</si>
  <si>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</si>
  <si>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</si>
  <si>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</si>
  <si>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</si>
  <si>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</si>
  <si>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</si>
  <si>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</si>
  <si>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</si>
  <si>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</si>
  <si>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</si>
  <si>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</si>
  <si>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</si>
  <si>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</si>
  <si>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</si>
  <si>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</si>
  <si>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</si>
  <si>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</si>
  <si>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</si>
  <si>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</si>
  <si>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</si>
  <si>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</si>
  <si>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</si>
  <si>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</si>
  <si>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</si>
  <si>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</si>
  <si>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</si>
  <si>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</si>
  <si>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</si>
  <si>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</si>
  <si>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</si>
  <si>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</si>
  <si>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</si>
  <si>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</si>
  <si>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</si>
  <si>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</si>
  <si>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</si>
  <si>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</si>
  <si>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</si>
  <si>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</si>
  <si>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</si>
  <si>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</si>
  <si>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</si>
  <si>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</si>
  <si>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</si>
  <si>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</si>
  <si>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</si>
  <si>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</si>
  <si>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</si>
  <si>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</si>
  <si>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</si>
  <si>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</si>
  <si>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</si>
  <si>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</si>
  <si>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</si>
  <si>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</si>
  <si>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</si>
  <si>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</si>
  <si>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</si>
  <si>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</si>
  <si>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</si>
  <si>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</si>
  <si>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</si>
  <si>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</si>
  <si>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</si>
  <si>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</si>
  <si>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</si>
  <si>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</si>
  <si>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</si>
  <si>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</si>
  <si>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</si>
  <si>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</si>
  <si>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</si>
  <si>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</si>
  <si>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</si>
  <si>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</si>
  <si>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</si>
  <si>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</si>
  <si>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</si>
  <si>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</si>
  <si>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</si>
  <si>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</si>
  <si>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</si>
  <si>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</si>
  <si>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</si>
  <si>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</si>
  <si>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</si>
  <si>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</si>
  <si>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</si>
  <si>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</si>
  <si>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</si>
  <si>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</si>
  <si>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</si>
  <si>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</si>
  <si>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</si>
  <si>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</si>
  <si>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</si>
  <si>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</si>
  <si>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</si>
  <si>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</si>
  <si>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</si>
  <si>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</si>
  <si>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</si>
  <si>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</si>
  <si>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</si>
  <si>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</si>
  <si>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</si>
  <si>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</si>
  <si>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</si>
  <si>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</si>
  <si>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</si>
  <si>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</si>
  <si>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</si>
  <si>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</si>
  <si>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</si>
  <si>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</si>
  <si>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</si>
  <si>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</si>
  <si>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</si>
  <si>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</si>
  <si>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</si>
  <si>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</si>
  <si>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</si>
  <si>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</si>
  <si>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</si>
  <si>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</si>
  <si>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</si>
  <si>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</si>
  <si>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</si>
  <si>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</si>
  <si>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</si>
  <si>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</si>
  <si>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</si>
  <si>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</si>
  <si>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</si>
  <si>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</si>
  <si>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</si>
  <si>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</si>
  <si>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</si>
  <si>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</si>
  <si>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</si>
  <si>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</si>
  <si>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</si>
  <si>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</si>
  <si>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</si>
  <si>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</si>
  <si>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</si>
  <si>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</si>
  <si>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</si>
  <si>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</si>
  <si>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</si>
  <si>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</si>
  <si>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</si>
  <si>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</si>
  <si>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</si>
  <si>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</si>
  <si>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</si>
  <si>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</si>
  <si>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</si>
  <si>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</si>
  <si>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</si>
  <si>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</si>
  <si>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</si>
  <si>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</si>
  <si>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</si>
  <si>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</si>
  <si>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</si>
  <si>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</si>
  <si>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</si>
  <si>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</si>
  <si>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</si>
  <si>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</si>
  <si>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</si>
  <si>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</si>
  <si>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</si>
  <si>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</si>
  <si>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</si>
  <si>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</si>
  <si>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</si>
  <si>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</si>
  <si>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</si>
  <si>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</si>
  <si>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</si>
  <si>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</si>
  <si>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</si>
  <si>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</si>
  <si>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</si>
  <si>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</si>
  <si>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</si>
  <si>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</si>
  <si>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</si>
  <si>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</si>
  <si>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</si>
  <si>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</si>
  <si>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</si>
  <si>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</si>
  <si>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</si>
  <si>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</si>
  <si>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</si>
  <si>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</si>
  <si>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</si>
  <si>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</si>
  <si>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</si>
  <si>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</si>
  <si>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</si>
  <si>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</si>
  <si>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</si>
  <si>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</si>
  <si>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</si>
  <si>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</si>
  <si>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</si>
  <si>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</si>
  <si>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</si>
  <si>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</si>
  <si>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</si>
  <si>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</si>
  <si>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</si>
  <si>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</si>
  <si>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</si>
  <si>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</si>
  <si>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</si>
  <si>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</si>
  <si>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</si>
  <si>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</si>
  <si>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</si>
  <si>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</si>
  <si>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</si>
  <si>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</si>
  <si>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</si>
  <si>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</si>
  <si>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</si>
  <si>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</si>
  <si>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</si>
  <si>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</si>
  <si>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</si>
  <si>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</si>
  <si>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</si>
  <si>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</si>
  <si>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</si>
  <si>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</si>
  <si>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</si>
  <si>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</si>
  <si>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</si>
  <si>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</si>
  <si>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</si>
  <si>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</si>
  <si>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</si>
  <si>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</si>
  <si>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</si>
  <si>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</si>
  <si>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</si>
  <si>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</si>
  <si>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</si>
  <si>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</si>
  <si>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</si>
  <si>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</si>
  <si>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</si>
  <si>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</si>
  <si>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</si>
  <si>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</si>
  <si>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</si>
  <si>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</si>
  <si>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</si>
  <si>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</si>
  <si>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</si>
  <si>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</si>
  <si>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</si>
  <si>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</si>
  <si>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</si>
  <si>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</si>
  <si>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</si>
  <si>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</si>
  <si>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</si>
  <si>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</si>
  <si>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</si>
  <si>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</si>
  <si>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</si>
  <si>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</si>
  <si>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</si>
  <si>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</si>
  <si>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</si>
  <si>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</si>
  <si>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</si>
  <si>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</si>
  <si>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</si>
  <si>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</si>
  <si>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</si>
  <si>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</si>
  <si>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</si>
  <si>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</si>
  <si>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</si>
  <si>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</si>
  <si>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</si>
  <si>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</si>
  <si>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</si>
  <si>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</si>
  <si>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</si>
  <si>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</si>
  <si>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</si>
  <si>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</si>
  <si>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</si>
  <si>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</si>
  <si>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</si>
  <si>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</si>
  <si>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</si>
  <si>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</si>
  <si>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</si>
  <si>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</si>
  <si>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</si>
  <si>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</si>
  <si>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</si>
  <si>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</si>
  <si>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</si>
  <si>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</si>
  <si>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</si>
  <si>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</si>
  <si>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</si>
  <si>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</si>
  <si>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</si>
  <si>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</si>
  <si>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</si>
  <si>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</si>
  <si>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</si>
  <si>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</si>
  <si>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</si>
  <si>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</si>
  <si>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</si>
  <si>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</si>
  <si>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</si>
  <si>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</si>
  <si>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</si>
  <si>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</si>
  <si>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</si>
  <si>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</si>
  <si>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</si>
  <si>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</si>
  <si>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</si>
  <si>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</si>
  <si>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</si>
  <si>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</si>
  <si>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</si>
  <si>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</si>
  <si>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</si>
  <si>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</si>
  <si>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</si>
  <si>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</si>
  <si>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</si>
  <si>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</si>
  <si>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</si>
  <si>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</si>
  <si>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</si>
  <si>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</si>
  <si>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</si>
  <si>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</si>
  <si>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</si>
  <si>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</si>
  <si>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</si>
  <si>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</si>
  <si>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</si>
  <si>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</si>
  <si>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</si>
  <si>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</si>
  <si>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</si>
  <si>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</si>
  <si>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</si>
  <si>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</si>
  <si>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</si>
  <si>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</si>
  <si>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</si>
  <si>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</si>
  <si>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</si>
  <si>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</si>
  <si>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</si>
  <si>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</si>
  <si>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</si>
  <si>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</si>
  <si>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</si>
  <si>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</si>
  <si>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</si>
  <si>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</si>
  <si>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</si>
  <si>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</si>
  <si>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</si>
  <si>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</si>
  <si>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</si>
  <si>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</si>
  <si>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</si>
  <si>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</si>
  <si>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</si>
  <si>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</si>
  <si>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</si>
  <si>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</si>
  <si>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</si>
  <si>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</si>
  <si>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</si>
  <si>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</si>
  <si>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</si>
  <si>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</si>
  <si>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</si>
  <si>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</si>
  <si>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</si>
  <si>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</si>
  <si>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</si>
  <si>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</si>
  <si>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</si>
  <si>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</si>
  <si>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</si>
  <si>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</si>
  <si>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</si>
  <si>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</si>
  <si>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</si>
  <si>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</si>
  <si>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</si>
  <si>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</si>
  <si>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</si>
  <si>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</si>
  <si>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</si>
  <si>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</si>
  <si>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</si>
  <si>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</si>
  <si>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</si>
  <si>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</si>
  <si>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</si>
  <si>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</si>
  <si>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</si>
  <si>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</si>
  <si>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</si>
  <si>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</si>
  <si>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</si>
  <si>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</si>
  <si>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</si>
  <si>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</si>
  <si>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</si>
  <si>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</si>
  <si>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</si>
  <si>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</si>
  <si>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</si>
  <si>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</si>
  <si>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</si>
  <si>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</si>
  <si>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</si>
  <si>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</si>
  <si>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</si>
  <si>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</si>
  <si>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</si>
  <si>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</si>
  <si>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</si>
  <si>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</si>
  <si>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</si>
  <si>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</si>
  <si>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</si>
  <si>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</si>
  <si>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</si>
  <si>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</si>
  <si>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</si>
  <si>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</si>
  <si>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</si>
  <si>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</si>
  <si>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</si>
  <si>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</si>
  <si>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</si>
  <si>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</si>
  <si>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</si>
  <si>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</si>
  <si>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</si>
  <si>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</si>
  <si>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</si>
  <si>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</si>
  <si>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</si>
  <si>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</si>
  <si>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</si>
  <si>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</si>
  <si>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</si>
  <si>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</si>
  <si>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</si>
  <si>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</si>
  <si>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</si>
  <si>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</si>
  <si>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</si>
  <si>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</si>
  <si>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</si>
  <si>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</si>
  <si>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</si>
  <si>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</si>
  <si>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</si>
  <si>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</si>
  <si>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</si>
  <si>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</si>
  <si>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</si>
  <si>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</si>
  <si>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</si>
  <si>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</si>
  <si>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</si>
  <si>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</si>
  <si>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</si>
  <si>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</si>
  <si>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</si>
  <si>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</si>
  <si>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</si>
  <si>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</si>
  <si>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</si>
  <si>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</si>
  <si>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</si>
  <si>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</si>
  <si>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</si>
  <si>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</si>
  <si>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</si>
  <si>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</si>
  <si>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</si>
  <si>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</si>
  <si>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</si>
  <si>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</si>
  <si>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</si>
  <si>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</si>
  <si>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</si>
  <si>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</si>
  <si>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</si>
  <si>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</si>
  <si>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</si>
  <si>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</si>
  <si>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</si>
  <si>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</si>
  <si>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</si>
  <si>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</si>
  <si>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</si>
  <si>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</si>
  <si>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</si>
  <si>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</si>
  <si>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</si>
  <si>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</si>
  <si>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</si>
  <si>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</si>
  <si>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</si>
  <si>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</si>
  <si>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</si>
  <si>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</si>
  <si>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</si>
  <si>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</si>
  <si>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</si>
  <si>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</si>
  <si>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</si>
  <si>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</si>
  <si>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</si>
  <si>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</si>
  <si>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</si>
  <si>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</si>
  <si>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</si>
  <si>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</si>
  <si>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</si>
  <si>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</si>
  <si>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</si>
  <si>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</si>
  <si>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</si>
  <si>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</si>
  <si>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</si>
  <si>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</si>
  <si>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</si>
  <si>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</si>
  <si>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</si>
  <si>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</si>
  <si>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</si>
  <si>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</si>
  <si>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</si>
  <si>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</si>
  <si>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</si>
  <si>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</si>
  <si>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</si>
  <si>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</si>
  <si>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</si>
  <si>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</si>
  <si>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</si>
  <si>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</si>
  <si>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</si>
  <si>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</si>
  <si>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</si>
  <si>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</si>
  <si>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</si>
  <si>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</si>
  <si>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</si>
  <si>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</si>
  <si>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</si>
  <si>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</si>
  <si>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</si>
  <si>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</si>
  <si>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</si>
  <si>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</si>
  <si>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</si>
  <si>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</si>
  <si>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</si>
  <si>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</si>
  <si>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</si>
  <si>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</si>
  <si>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</si>
  <si>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</si>
  <si>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</si>
  <si>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</si>
  <si>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</si>
  <si>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</si>
  <si>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</si>
  <si>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</si>
  <si>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</si>
  <si>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</si>
  <si>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</si>
  <si>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</si>
  <si>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</si>
  <si>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</si>
  <si>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</si>
  <si>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</si>
  <si>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</si>
  <si>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</si>
  <si>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</si>
  <si>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</si>
  <si>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</si>
  <si>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</si>
  <si>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</si>
  <si>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</si>
  <si>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</si>
  <si>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</si>
  <si>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</si>
  <si>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</si>
  <si>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</si>
  <si>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</si>
  <si>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</si>
  <si>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</si>
  <si>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</si>
  <si>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</si>
  <si>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</si>
  <si>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</si>
  <si>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</si>
  <si>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</si>
  <si>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</si>
  <si>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</si>
  <si>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</si>
  <si>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</si>
  <si>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</si>
  <si>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</si>
  <si>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</si>
  <si>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</si>
  <si>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</si>
  <si>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</si>
  <si>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</si>
  <si>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</si>
  <si>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</si>
  <si>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</si>
  <si>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</si>
  <si>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</si>
  <si>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</si>
  <si>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</si>
  <si>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</si>
  <si>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</si>
  <si>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</si>
  <si>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</si>
  <si>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</si>
  <si>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</si>
  <si>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</si>
  <si>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</si>
  <si>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</si>
  <si>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</si>
  <si>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</si>
  <si>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</si>
  <si>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</si>
  <si>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</si>
  <si>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</si>
  <si>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</si>
  <si>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</si>
  <si>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</si>
  <si>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</si>
  <si>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</si>
  <si>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</si>
  <si>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</si>
  <si>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</si>
  <si>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</si>
  <si>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</si>
  <si>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</si>
  <si>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</si>
  <si>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</si>
  <si>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</si>
  <si>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</si>
  <si>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</si>
  <si>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</si>
  <si>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</si>
  <si>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</si>
  <si>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</si>
  <si>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</si>
  <si>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</si>
  <si>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</si>
  <si>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</si>
  <si>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</si>
  <si>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</si>
  <si>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</si>
  <si>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</si>
  <si>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</si>
  <si>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</si>
  <si>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</si>
  <si>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</si>
  <si>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</si>
  <si>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</si>
  <si>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</si>
  <si>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</si>
  <si>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</si>
  <si>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</si>
  <si>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</si>
  <si>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</si>
  <si>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</si>
  <si>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</si>
  <si>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</si>
  <si>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</si>
  <si>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</si>
  <si>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</si>
  <si>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</si>
  <si>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</si>
  <si>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</si>
  <si>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</si>
  <si>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</si>
  <si>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</si>
  <si>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</si>
  <si>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</si>
  <si>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</si>
  <si>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</si>
  <si>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</si>
  <si>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</si>
  <si>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</si>
  <si>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</si>
  <si>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</si>
  <si>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</si>
  <si>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</si>
  <si>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</si>
  <si>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</si>
  <si>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</si>
  <si>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</si>
  <si>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</si>
  <si>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</si>
  <si>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</si>
  <si>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</si>
  <si>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</si>
  <si>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</si>
  <si>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</si>
  <si>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</si>
  <si>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</si>
  <si>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</si>
  <si>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</si>
  <si>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</si>
  <si>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</si>
  <si>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</si>
  <si>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</si>
  <si>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</si>
  <si>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</si>
  <si>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</si>
  <si>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</si>
  <si>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</si>
  <si>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</si>
  <si>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</si>
  <si>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</si>
  <si>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</si>
  <si>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</si>
  <si>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</si>
  <si>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</si>
  <si>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</si>
  <si>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</si>
  <si>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</si>
  <si>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</si>
  <si>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</si>
  <si>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</si>
  <si>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</si>
  <si>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</si>
  <si>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</si>
  <si>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</si>
  <si>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</si>
  <si>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</si>
  <si>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</si>
  <si>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</si>
  <si>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</si>
  <si>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</si>
  <si>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</si>
  <si>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</si>
  <si>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</si>
  <si>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</si>
  <si>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</si>
  <si>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</si>
  <si>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</si>
  <si>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</si>
  <si>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</si>
  <si>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</si>
  <si>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</si>
  <si>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</si>
  <si>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</si>
  <si>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</si>
  <si>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</si>
  <si>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</si>
  <si>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</si>
  <si>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</si>
  <si>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</si>
  <si>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</si>
  <si>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</si>
  <si>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</si>
  <si>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</si>
  <si>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</si>
  <si>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</si>
  <si>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</si>
  <si>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</si>
  <si>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</si>
  <si>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</si>
  <si>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</si>
  <si>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</si>
  <si>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</si>
  <si>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</si>
  <si>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</si>
  <si>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</si>
  <si>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</si>
  <si>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</si>
  <si>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</si>
  <si>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</si>
  <si>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</si>
  <si>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</si>
  <si>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</si>
  <si>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</si>
  <si>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</si>
  <si>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</si>
  <si>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</si>
  <si>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</si>
  <si>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</si>
  <si>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</si>
  <si>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</si>
  <si>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</si>
  <si>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</si>
  <si>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</si>
  <si>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</si>
  <si>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</si>
  <si>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</si>
  <si>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</si>
  <si>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</si>
  <si>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</si>
  <si>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</si>
  <si>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</si>
  <si>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</si>
  <si>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</si>
  <si>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</si>
  <si>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</si>
  <si>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</si>
  <si>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</si>
  <si>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</si>
  <si>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</si>
  <si>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</si>
  <si>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</si>
  <si>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</si>
  <si>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</si>
  <si>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</si>
  <si>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</si>
  <si>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</si>
  <si>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</si>
  <si>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</si>
  <si>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</si>
  <si>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</si>
  <si>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</si>
  <si>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</si>
  <si>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</si>
  <si>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</si>
  <si>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</si>
  <si>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</si>
  <si>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</si>
  <si>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</si>
  <si>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</si>
  <si>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</si>
  <si>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</si>
  <si>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</si>
  <si>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</si>
  <si>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</si>
  <si>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</si>
  <si>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</si>
  <si>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</si>
  <si>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</si>
  <si>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</si>
  <si>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</si>
  <si>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</si>
  <si>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</si>
  <si>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</si>
  <si>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</si>
  <si>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</si>
  <si>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</si>
  <si>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</si>
  <si>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</si>
  <si>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</si>
  <si>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</si>
  <si>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</si>
  <si>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</si>
  <si>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</si>
  <si>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</si>
  <si>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</si>
  <si>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</si>
  <si>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</si>
  <si>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</si>
  <si>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</si>
  <si>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</si>
  <si>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</si>
  <si>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</si>
  <si>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</si>
  <si>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</si>
  <si>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</si>
  <si>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</si>
  <si>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</si>
  <si>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</si>
  <si>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</si>
  <si>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</si>
  <si>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</si>
  <si>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</si>
  <si>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</si>
  <si>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</si>
  <si>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</si>
  <si>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</si>
  <si>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</si>
  <si>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</si>
  <si>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</si>
  <si>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</si>
  <si>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</si>
  <si>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</si>
  <si>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</si>
  <si>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</si>
  <si>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</si>
  <si>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</si>
  <si>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</si>
  <si>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</si>
  <si>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</si>
  <si>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</si>
  <si>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</si>
  <si>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</si>
  <si>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</si>
  <si>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</si>
  <si>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</si>
  <si>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</si>
  <si>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</si>
  <si>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</si>
  <si>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</si>
  <si>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</si>
  <si>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</si>
  <si>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</si>
  <si>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</si>
  <si>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</si>
  <si>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</si>
  <si>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</si>
  <si>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</si>
  <si>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</si>
  <si>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</si>
  <si>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</si>
  <si>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</si>
  <si>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</si>
  <si>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</si>
  <si>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</si>
  <si>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</si>
  <si>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</si>
  <si>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</si>
  <si>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</si>
  <si>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</si>
  <si>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</si>
  <si>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</si>
  <si>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</si>
  <si>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</si>
  <si>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</si>
  <si>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</si>
  <si>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</si>
  <si>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</si>
  <si>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</si>
  <si>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</si>
  <si>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</si>
  <si>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</si>
  <si>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</si>
  <si>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</si>
  <si>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</si>
  <si>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</si>
  <si>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</si>
  <si>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</si>
  <si>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</si>
  <si>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</si>
  <si>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</si>
  <si>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</si>
  <si>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</si>
  <si>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</si>
  <si>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</si>
  <si>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</si>
  <si>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</si>
  <si>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</si>
  <si>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</si>
  <si>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</si>
  <si>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</si>
  <si>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</si>
  <si>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</si>
  <si>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</si>
  <si>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</si>
  <si>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</si>
  <si>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</si>
  <si>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</si>
  <si>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</si>
  <si>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</si>
  <si>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</si>
  <si>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</si>
  <si>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</si>
  <si>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</si>
  <si>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</si>
  <si>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</si>
  <si>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</si>
  <si>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</si>
  <si>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</si>
  <si>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</si>
  <si>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</si>
  <si>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</si>
  <si>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</si>
  <si>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</si>
  <si>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</si>
  <si>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</si>
  <si>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</si>
  <si>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</si>
  <si>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</si>
  <si>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</si>
  <si>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</si>
  <si>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</si>
  <si>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</si>
  <si>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</si>
  <si>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</si>
  <si>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</si>
  <si>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</si>
  <si>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</si>
  <si>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</si>
  <si>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</si>
  <si>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</si>
  <si>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</si>
  <si>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</si>
  <si>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</si>
  <si>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</si>
  <si>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</si>
  <si>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</si>
  <si>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</si>
  <si>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</si>
  <si>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</si>
  <si>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</si>
  <si>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</si>
  <si>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</si>
  <si>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</si>
  <si>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</si>
  <si>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</si>
  <si>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</si>
  <si>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</si>
  <si>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</si>
  <si>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</si>
  <si>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</si>
  <si>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</si>
  <si>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</si>
  <si>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</si>
  <si>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</si>
  <si>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</si>
  <si>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</si>
  <si>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</si>
  <si>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</si>
  <si>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</si>
  <si>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</si>
  <si>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</si>
  <si>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</si>
  <si>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</si>
  <si>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</si>
  <si>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</si>
  <si>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</si>
  <si>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</si>
  <si>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</si>
  <si>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</si>
  <si>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</si>
  <si>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</si>
  <si>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</si>
  <si>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</si>
  <si>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</si>
  <si>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</si>
  <si>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</si>
  <si>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</si>
  <si>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</si>
  <si>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</si>
  <si>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</si>
  <si>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</si>
  <si>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</si>
  <si>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</si>
  <si>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</si>
  <si>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</si>
  <si>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</si>
  <si>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</si>
  <si>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</si>
  <si>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</si>
  <si>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</si>
  <si>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</si>
  <si>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</si>
  <si>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</si>
  <si>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</si>
  <si>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</si>
  <si>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</si>
  <si>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</si>
  <si>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</si>
  <si>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</si>
  <si>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</si>
  <si>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</si>
  <si>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</si>
  <si>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</si>
  <si>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</si>
  <si>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</si>
  <si>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</si>
  <si>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</si>
  <si>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</si>
  <si>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</si>
  <si>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</si>
  <si>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</si>
  <si>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</si>
  <si>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</si>
  <si>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</si>
  <si>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</si>
  <si>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</si>
  <si>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</si>
  <si>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</si>
  <si>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</si>
  <si>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</si>
  <si>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</si>
  <si>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</si>
  <si>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</si>
  <si>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</si>
  <si>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</si>
  <si>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</si>
  <si>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</si>
  <si>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</si>
  <si>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</si>
  <si>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</si>
  <si>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</si>
  <si>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</si>
  <si>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</si>
  <si>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</si>
  <si>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</si>
  <si>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</si>
  <si>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</si>
  <si>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</si>
  <si>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</si>
  <si>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</si>
  <si>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</si>
  <si>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</si>
  <si>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</si>
  <si>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</si>
  <si>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</si>
  <si>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</si>
  <si>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</si>
  <si>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</si>
  <si>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</si>
  <si>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</si>
  <si>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</si>
  <si>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</si>
  <si>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</si>
  <si>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</si>
  <si>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</si>
  <si>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</si>
  <si>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</si>
  <si>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</si>
  <si>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</si>
  <si>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</si>
  <si>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</si>
  <si>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</si>
  <si>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</si>
  <si>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</si>
  <si>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</si>
  <si>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</si>
  <si>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</si>
  <si>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</si>
  <si>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</si>
  <si>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</si>
  <si>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</si>
  <si>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</si>
  <si>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</si>
  <si>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</si>
  <si>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</si>
  <si>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</si>
  <si>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</si>
  <si>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</si>
  <si>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</si>
  <si>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</si>
  <si>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</si>
  <si>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</si>
  <si>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</si>
  <si>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</si>
  <si>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</si>
  <si>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</si>
  <si>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</si>
  <si>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</si>
  <si>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</si>
  <si>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</si>
  <si>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</si>
  <si>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</si>
  <si>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</si>
  <si>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</si>
  <si>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</si>
  <si>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</si>
  <si>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</si>
  <si>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</si>
  <si>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</si>
  <si>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</si>
  <si>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</si>
  <si>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</si>
  <si>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</si>
  <si>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</si>
  <si>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</si>
  <si>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</si>
  <si>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</si>
  <si>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</si>
  <si>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</si>
  <si>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</si>
  <si>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</si>
  <si>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</si>
  <si>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</si>
  <si>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</si>
  <si>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</si>
  <si>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</si>
  <si>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</si>
  <si>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</si>
  <si>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</si>
  <si>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</si>
  <si>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</si>
  <si>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</si>
  <si>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</si>
  <si>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</si>
  <si>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</si>
  <si>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</si>
  <si>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</si>
  <si>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</si>
  <si>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</si>
  <si>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</si>
  <si>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</si>
  <si>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</si>
  <si>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</si>
  <si>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</si>
  <si>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</si>
  <si>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</si>
  <si>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</si>
  <si>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</si>
  <si>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</si>
  <si>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</si>
  <si>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</si>
  <si>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</si>
  <si>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</si>
  <si>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</si>
  <si>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</si>
  <si>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</si>
  <si>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</si>
  <si>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</si>
  <si>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</si>
  <si>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</si>
  <si>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</si>
  <si>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</si>
  <si>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</si>
  <si>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</si>
  <si>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</si>
  <si>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</si>
  <si>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</si>
  <si>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</si>
  <si>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</si>
  <si>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</si>
  <si>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</si>
  <si>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</si>
  <si>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</si>
  <si>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</si>
  <si>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</si>
  <si>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</si>
  <si>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</si>
  <si>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</si>
  <si>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</si>
  <si>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</si>
  <si>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</si>
  <si>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</si>
  <si>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</si>
  <si>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</si>
  <si>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</si>
  <si>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</si>
  <si>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</si>
  <si>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</si>
  <si>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</si>
  <si>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</si>
  <si>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</si>
  <si>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</si>
  <si>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</si>
  <si>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</si>
  <si>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</si>
  <si>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</si>
  <si>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</si>
  <si>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</si>
  <si>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</si>
  <si>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</si>
  <si>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</si>
  <si>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</si>
  <si>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</si>
  <si>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</si>
  <si>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</si>
  <si>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</si>
  <si>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</si>
  <si>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</si>
  <si>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</si>
  <si>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</si>
  <si>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</si>
  <si>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</si>
  <si>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</si>
  <si>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</si>
  <si>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</si>
  <si>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</si>
  <si>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</si>
  <si>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</si>
  <si>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</si>
  <si>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</si>
  <si>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</si>
  <si>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</si>
  <si>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</si>
  <si>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</si>
  <si>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</si>
  <si>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</si>
  <si>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</si>
  <si>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</si>
  <si>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</si>
  <si>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</si>
  <si>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</si>
  <si>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</si>
  <si>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</si>
  <si>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</si>
  <si>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</si>
  <si>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</si>
  <si>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</si>
  <si>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</si>
  <si>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</si>
  <si>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</si>
  <si>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</si>
  <si>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</si>
  <si>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</si>
  <si>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</si>
  <si>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</si>
  <si>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</si>
  <si>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</si>
  <si>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</si>
  <si>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</si>
  <si>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</si>
  <si>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</si>
  <si>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</si>
  <si>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</si>
  <si>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</si>
  <si>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</si>
  <si>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</si>
  <si>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</si>
  <si>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</si>
  <si>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</si>
  <si>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</si>
  <si>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</si>
  <si>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</si>
  <si>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</si>
  <si>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</si>
  <si>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</si>
  <si>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</si>
  <si>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</si>
  <si>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</si>
  <si>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</si>
  <si>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</si>
  <si>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</si>
  <si>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</si>
  <si>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</si>
  <si>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</si>
  <si>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</si>
  <si>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</si>
  <si>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</si>
  <si>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</si>
  <si>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</si>
  <si>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</si>
  <si>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</si>
  <si>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</si>
  <si>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</si>
  <si>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</si>
  <si>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</si>
  <si>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</si>
  <si>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</si>
  <si>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</si>
  <si>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</si>
  <si>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</si>
  <si>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</si>
  <si>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</si>
  <si>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</si>
  <si>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</si>
  <si>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</si>
  <si>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</si>
  <si>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</si>
  <si>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</si>
  <si>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</si>
  <si>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</si>
  <si>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</si>
  <si>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</si>
  <si>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</si>
  <si>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</si>
  <si>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</si>
  <si>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</si>
  <si>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</si>
  <si>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</si>
  <si>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</si>
  <si>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</si>
  <si>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</si>
  <si>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</si>
  <si>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</si>
  <si>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</si>
  <si>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</si>
  <si>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</si>
  <si>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</si>
  <si>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</si>
  <si>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</si>
  <si>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</si>
  <si>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</si>
  <si>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</si>
  <si>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</si>
  <si>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</si>
  <si>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</si>
  <si>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</si>
  <si>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</si>
  <si>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</si>
  <si>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</si>
  <si>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</si>
  <si>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</si>
  <si>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</si>
  <si>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</si>
  <si>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</si>
  <si>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</si>
  <si>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</si>
  <si>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</si>
  <si>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</si>
  <si>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</si>
  <si>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</si>
  <si>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</si>
  <si>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</si>
  <si>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</si>
  <si>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</si>
  <si>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</si>
  <si>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</si>
  <si>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</si>
  <si>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</si>
  <si>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</si>
  <si>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</si>
  <si>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</si>
  <si>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</si>
  <si>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</si>
  <si>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</si>
  <si>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</si>
  <si>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</si>
  <si>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</si>
  <si>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</si>
  <si>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</si>
  <si>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</si>
  <si>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</si>
  <si>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</si>
  <si>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</si>
  <si>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</si>
  <si>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</si>
  <si>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</si>
  <si>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</si>
  <si>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</si>
  <si>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</si>
  <si>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</si>
  <si>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</si>
  <si>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</si>
  <si>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</si>
  <si>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</si>
  <si>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</si>
  <si>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</si>
  <si>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</si>
  <si>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</si>
  <si>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</si>
  <si>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</si>
  <si>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</si>
  <si>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</si>
  <si>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</si>
  <si>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</si>
  <si>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</si>
  <si>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</si>
  <si>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</si>
  <si>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</si>
  <si>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</si>
  <si>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</si>
  <si>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</si>
  <si>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</si>
  <si>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</si>
  <si>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</si>
  <si>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</si>
  <si>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</si>
  <si>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</si>
  <si>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</si>
  <si>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</si>
  <si>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</si>
  <si>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</si>
  <si>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</si>
  <si>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</si>
  <si>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</si>
  <si>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</si>
  <si>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</si>
  <si>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</si>
  <si>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</si>
  <si>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</si>
  <si>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</si>
  <si>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</si>
  <si>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</si>
  <si>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</si>
  <si>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</si>
  <si>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</si>
  <si>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</si>
  <si>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</si>
  <si>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</si>
  <si>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</si>
  <si>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</si>
  <si>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</si>
  <si>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</si>
  <si>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MEĐIMURSKE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</si>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</sst>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5999294.0300000003</v>
      </c>
      <c r="D2" s="7">
        <f>'PR-RAS'!E6</f>
        <v>6767532.5699999994</v>
      </c>
      <c r="E2" s="7">
        <v>0</v>
      </c>
      <c r="F2" s="7">
        <v>0</v>
      </c>
      <c r="G2" s="8">
        <f t="shared" ref="G2:G274" si="0">(B2/1000)*(C2*1+D2*2)</f>
        <v>19534.35917</v>
      </c>
      <c r="H2" s="8">
        <f t="shared" ref="H2:H274" si="1">ABS(C2-ROUND(C2,0))+ABS(D2-ROUND(D2,0))</f>
        <v>0.46000000089406967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361889.93</v>
      </c>
      <c r="D45" s="2">
        <f>'PR-RAS'!E49</f>
        <v>297009.27999999997</v>
      </c>
      <c r="E45" s="2">
        <v>0</v>
      </c>
      <c r="F45" s="2">
        <v>0</v>
      </c>
      <c r="G45" s="3">
        <f t="shared" si="0"/>
        <v>42059.973559999999</v>
      </c>
      <c r="H45" s="3">
        <f t="shared" si="1"/>
        <v>0.34999999997671694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149697.41</v>
      </c>
      <c r="D57" s="2">
        <f>'PR-RAS'!E61</f>
        <v>0</v>
      </c>
      <c r="E57" s="2">
        <v>0</v>
      </c>
      <c r="F57" s="2">
        <v>0</v>
      </c>
      <c r="G57" s="3">
        <f t="shared" si="0"/>
        <v>8383.0549599999995</v>
      </c>
      <c r="H57" s="3">
        <f t="shared" si="1"/>
        <v>0.41000000000349246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149697.41</v>
      </c>
      <c r="D58" s="2">
        <f>'PR-RAS'!E62</f>
        <v>0</v>
      </c>
      <c r="E58" s="2">
        <v>0</v>
      </c>
      <c r="F58" s="2">
        <v>0</v>
      </c>
      <c r="G58" s="3">
        <f t="shared" si="0"/>
        <v>8532.7523700000002</v>
      </c>
      <c r="H58" s="3">
        <f t="shared" si="1"/>
        <v>0.41000000000349246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5248.8</v>
      </c>
      <c r="E64" s="2">
        <v>0</v>
      </c>
      <c r="F64" s="2">
        <v>0</v>
      </c>
      <c r="G64" s="3">
        <f t="shared" si="0"/>
        <v>661.34879999999998</v>
      </c>
      <c r="H64" s="3">
        <f t="shared" si="1"/>
        <v>0.1999999999998181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5248.8</v>
      </c>
      <c r="E65" s="2">
        <v>0</v>
      </c>
      <c r="F65" s="2">
        <v>0</v>
      </c>
      <c r="G65" s="3">
        <f t="shared" si="0"/>
        <v>671.84640000000002</v>
      </c>
      <c r="H65" s="3">
        <f t="shared" si="1"/>
        <v>0.1999999999998181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212192.52</v>
      </c>
      <c r="D70" s="2">
        <f>'PR-RAS'!E74</f>
        <v>291760.48</v>
      </c>
      <c r="E70" s="2">
        <v>0</v>
      </c>
      <c r="F70" s="2">
        <v>0</v>
      </c>
      <c r="G70" s="3">
        <f t="shared" si="0"/>
        <v>54904.23012</v>
      </c>
      <c r="H70" s="3">
        <f t="shared" si="1"/>
        <v>0.95999999999185093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212192.52</v>
      </c>
      <c r="D71" s="2">
        <f>'PR-RAS'!E75</f>
        <v>291760.48</v>
      </c>
      <c r="E71" s="2">
        <v>0</v>
      </c>
      <c r="F71" s="2">
        <v>0</v>
      </c>
      <c r="G71" s="3">
        <f t="shared" si="0"/>
        <v>55699.943600000006</v>
      </c>
      <c r="H71" s="3">
        <f t="shared" si="1"/>
        <v>0.95999999999185093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34.76</v>
      </c>
      <c r="D78" s="2">
        <f>'PR-RAS'!E82</f>
        <v>5.29</v>
      </c>
      <c r="E78" s="2">
        <v>0</v>
      </c>
      <c r="F78" s="2">
        <v>0</v>
      </c>
      <c r="G78" s="3">
        <f t="shared" si="0"/>
        <v>3.4911799999999995</v>
      </c>
      <c r="H78" s="3">
        <f t="shared" si="1"/>
        <v>0.53000000000000203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34.76</v>
      </c>
      <c r="D79" s="2">
        <f>'PR-RAS'!E83</f>
        <v>5.29</v>
      </c>
      <c r="E79" s="2">
        <v>0</v>
      </c>
      <c r="F79" s="2">
        <v>0</v>
      </c>
      <c r="G79" s="3">
        <f t="shared" si="0"/>
        <v>3.5365199999999999</v>
      </c>
      <c r="H79" s="3">
        <f t="shared" si="1"/>
        <v>0.53000000000000203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34.76</v>
      </c>
      <c r="D81" s="2">
        <f>'PR-RAS'!E85</f>
        <v>5.29</v>
      </c>
      <c r="E81" s="2">
        <v>0</v>
      </c>
      <c r="F81" s="2">
        <v>0</v>
      </c>
      <c r="G81" s="3">
        <f t="shared" si="0"/>
        <v>3.6271999999999998</v>
      </c>
      <c r="H81" s="3">
        <f t="shared" si="1"/>
        <v>0.53000000000000203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23112.77</v>
      </c>
      <c r="D102" s="2">
        <f>'PR-RAS'!E106</f>
        <v>35179.730000000003</v>
      </c>
      <c r="E102" s="2">
        <v>0</v>
      </c>
      <c r="F102" s="2">
        <v>0</v>
      </c>
      <c r="G102" s="3">
        <f t="shared" si="0"/>
        <v>9440.6952300000012</v>
      </c>
      <c r="H102" s="3">
        <f t="shared" si="1"/>
        <v>0.49999999999636202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23112.77</v>
      </c>
      <c r="D108" s="2">
        <f>'PR-RAS'!E112</f>
        <v>35179.730000000003</v>
      </c>
      <c r="E108" s="2">
        <v>0</v>
      </c>
      <c r="F108" s="2">
        <v>0</v>
      </c>
      <c r="G108" s="3">
        <f t="shared" si="0"/>
        <v>10001.528610000001</v>
      </c>
      <c r="H108" s="3">
        <f t="shared" si="1"/>
        <v>0.49999999999636202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23112.77</v>
      </c>
      <c r="D113" s="2">
        <f>'PR-RAS'!E117</f>
        <v>35179.730000000003</v>
      </c>
      <c r="E113" s="2">
        <v>0</v>
      </c>
      <c r="F113" s="2">
        <v>0</v>
      </c>
      <c r="G113" s="3">
        <f t="shared" si="0"/>
        <v>10468.889760000002</v>
      </c>
      <c r="H113" s="3">
        <f t="shared" si="1"/>
        <v>0.49999999999636202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54317.91</v>
      </c>
      <c r="D121" s="2">
        <f>'PR-RAS'!E125</f>
        <v>94600.26</v>
      </c>
      <c r="E121" s="2">
        <v>0</v>
      </c>
      <c r="F121" s="2">
        <v>0</v>
      </c>
      <c r="G121" s="3">
        <f t="shared" si="0"/>
        <v>29222.211599999999</v>
      </c>
      <c r="H121" s="3">
        <f t="shared" si="1"/>
        <v>0.34999999999126885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53246.26</v>
      </c>
      <c r="D122" s="2">
        <f>'PR-RAS'!E126</f>
        <v>82628.56</v>
      </c>
      <c r="E122" s="2">
        <v>0</v>
      </c>
      <c r="F122" s="2">
        <v>0</v>
      </c>
      <c r="G122" s="3">
        <f t="shared" si="0"/>
        <v>26438.90898</v>
      </c>
      <c r="H122" s="3">
        <f t="shared" si="1"/>
        <v>0.70000000000436557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53246.26</v>
      </c>
      <c r="D124" s="2">
        <f>'PR-RAS'!E128</f>
        <v>82628.56</v>
      </c>
      <c r="E124" s="2">
        <v>0</v>
      </c>
      <c r="F124" s="2">
        <v>0</v>
      </c>
      <c r="G124" s="3">
        <f t="shared" si="0"/>
        <v>26875.91574</v>
      </c>
      <c r="H124" s="3">
        <f t="shared" si="1"/>
        <v>0.70000000000436557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1071.6500000000001</v>
      </c>
      <c r="D125" s="2">
        <f>'PR-RAS'!E129</f>
        <v>11971.7</v>
      </c>
      <c r="E125" s="2">
        <v>0</v>
      </c>
      <c r="F125" s="2">
        <v>0</v>
      </c>
      <c r="G125" s="3">
        <f t="shared" si="0"/>
        <v>3101.8662000000004</v>
      </c>
      <c r="H125" s="3">
        <f t="shared" si="1"/>
        <v>0.64999999999918145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448.6</v>
      </c>
      <c r="D126" s="2">
        <f>'PR-RAS'!E130</f>
        <v>3413.36</v>
      </c>
      <c r="E126" s="2">
        <v>0</v>
      </c>
      <c r="F126" s="2">
        <v>0</v>
      </c>
      <c r="G126" s="3">
        <f t="shared" si="0"/>
        <v>909.41500000000008</v>
      </c>
      <c r="H126" s="3">
        <f t="shared" si="1"/>
        <v>0.76000000000010459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623.04999999999995</v>
      </c>
      <c r="D127" s="2">
        <f>'PR-RAS'!E131</f>
        <v>8558.34</v>
      </c>
      <c r="E127" s="2">
        <v>0</v>
      </c>
      <c r="F127" s="2">
        <v>0</v>
      </c>
      <c r="G127" s="3">
        <f t="shared" si="0"/>
        <v>2235.2059800000002</v>
      </c>
      <c r="H127" s="3">
        <f t="shared" si="1"/>
        <v>0.39000000000010004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5559892.4100000001</v>
      </c>
      <c r="D130" s="2">
        <f>'PR-RAS'!E134</f>
        <v>6340638.0099999998</v>
      </c>
      <c r="E130" s="2">
        <v>0</v>
      </c>
      <c r="F130" s="2">
        <v>0</v>
      </c>
      <c r="G130" s="3">
        <f t="shared" si="0"/>
        <v>2353110.7274699998</v>
      </c>
      <c r="H130" s="3">
        <f t="shared" si="1"/>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608344.42999999993</v>
      </c>
      <c r="D131" s="2">
        <f>'PR-RAS'!E135</f>
        <v>639244.30000000005</v>
      </c>
      <c r="E131" s="2">
        <v>0</v>
      </c>
      <c r="F131" s="2">
        <v>0</v>
      </c>
      <c r="G131" s="3">
        <f t="shared" si="0"/>
        <v>245288.29390000002</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98025.56</v>
      </c>
      <c r="D132" s="2">
        <f>'PR-RAS'!E136</f>
        <v>154230.51</v>
      </c>
      <c r="E132" s="2">
        <v>0</v>
      </c>
      <c r="F132" s="2">
        <v>0</v>
      </c>
      <c r="G132" s="3">
        <f t="shared" si="0"/>
        <v>53249.741980000006</v>
      </c>
      <c r="H132" s="3">
        <f t="shared" si="1"/>
        <v>0.92999999999301508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510318.87</v>
      </c>
      <c r="D133" s="2">
        <f>'PR-RAS'!E137</f>
        <v>485013.79</v>
      </c>
      <c r="E133" s="2">
        <v>0</v>
      </c>
      <c r="F133" s="2">
        <v>0</v>
      </c>
      <c r="G133" s="3">
        <f t="shared" si="0"/>
        <v>195405.73139999999</v>
      </c>
      <c r="H133" s="3">
        <f t="shared" si="1"/>
        <v>0.34000000002561137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4951547.9800000004</v>
      </c>
      <c r="D135" s="2">
        <f>'PR-RAS'!E139</f>
        <v>5701393.71</v>
      </c>
      <c r="E135" s="2">
        <v>0</v>
      </c>
      <c r="F135" s="2">
        <v>0</v>
      </c>
      <c r="G135" s="3">
        <f t="shared" si="0"/>
        <v>2191480.9436000003</v>
      </c>
      <c r="H135" s="3">
        <f t="shared" si="1"/>
        <v>0.30999999959021807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46.25</v>
      </c>
      <c r="D136" s="2">
        <f>'PR-RAS'!E140</f>
        <v>100</v>
      </c>
      <c r="E136" s="2">
        <v>0</v>
      </c>
      <c r="F136" s="2">
        <v>0</v>
      </c>
      <c r="G136" s="3">
        <f t="shared" si="0"/>
        <v>33.243750000000006</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46.25</v>
      </c>
      <c r="D147" s="2">
        <f>'PR-RAS'!E151</f>
        <v>100</v>
      </c>
      <c r="E147" s="2">
        <v>0</v>
      </c>
      <c r="F147" s="2">
        <v>0</v>
      </c>
      <c r="G147" s="3">
        <f t="shared" si="0"/>
        <v>35.952500000000001</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5266342.54</v>
      </c>
      <c r="D148" s="2">
        <f>'PR-RAS'!E152</f>
        <v>6129713.54</v>
      </c>
      <c r="E148" s="2">
        <v>0</v>
      </c>
      <c r="F148" s="2">
        <v>0</v>
      </c>
      <c r="G148" s="3">
        <f t="shared" si="0"/>
        <v>2576288.1341400002</v>
      </c>
      <c r="H148" s="3">
        <f t="shared" si="1"/>
        <v>0.91999999992549419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4627675.2</v>
      </c>
      <c r="D149" s="2">
        <f>'PR-RAS'!E153</f>
        <v>5294948.88</v>
      </c>
      <c r="E149" s="2">
        <v>0</v>
      </c>
      <c r="F149" s="2">
        <v>0</v>
      </c>
      <c r="G149" s="3">
        <f t="shared" si="0"/>
        <v>2252200.7980800001</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4001956.3400000003</v>
      </c>
      <c r="D150" s="2">
        <f>'PR-RAS'!E154</f>
        <v>4585360.83</v>
      </c>
      <c r="E150" s="2">
        <v>0</v>
      </c>
      <c r="F150" s="2">
        <v>0</v>
      </c>
      <c r="G150" s="3">
        <f t="shared" si="0"/>
        <v>1962729.0219999999</v>
      </c>
      <c r="H150" s="3">
        <f t="shared" si="1"/>
        <v>0.51000000024214387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3516043.45</v>
      </c>
      <c r="D151" s="2">
        <f>'PR-RAS'!E155</f>
        <v>4136355.64</v>
      </c>
      <c r="E151" s="2">
        <v>0</v>
      </c>
      <c r="F151" s="2">
        <v>0</v>
      </c>
      <c r="G151" s="3">
        <f t="shared" si="0"/>
        <v>1768313.2095000001</v>
      </c>
      <c r="H151" s="3">
        <f t="shared" si="1"/>
        <v>0.81000000005587935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9240</v>
      </c>
      <c r="D152" s="2">
        <f>'PR-RAS'!E156</f>
        <v>13066</v>
      </c>
      <c r="E152" s="2">
        <v>0</v>
      </c>
      <c r="F152" s="2">
        <v>0</v>
      </c>
      <c r="G152" s="3">
        <f t="shared" si="0"/>
        <v>5341.1719999999996</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282702.34999999998</v>
      </c>
      <c r="D153" s="2">
        <f>'PR-RAS'!E157</f>
        <v>435939.19</v>
      </c>
      <c r="E153" s="2">
        <v>0</v>
      </c>
      <c r="F153" s="2">
        <v>0</v>
      </c>
      <c r="G153" s="3">
        <f t="shared" si="0"/>
        <v>175496.27095999999</v>
      </c>
      <c r="H153" s="3">
        <f t="shared" si="1"/>
        <v>0.53999999997904524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193970.54</v>
      </c>
      <c r="D154" s="2">
        <f>'PR-RAS'!E158</f>
        <v>0</v>
      </c>
      <c r="E154" s="2">
        <v>0</v>
      </c>
      <c r="F154" s="2">
        <v>0</v>
      </c>
      <c r="G154" s="3">
        <f t="shared" si="0"/>
        <v>29677.492620000001</v>
      </c>
      <c r="H154" s="3">
        <f t="shared" si="1"/>
        <v>0.45999999999185093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136685.72</v>
      </c>
      <c r="D155" s="2">
        <f>'PR-RAS'!E159</f>
        <v>141954.82999999999</v>
      </c>
      <c r="E155" s="2">
        <v>0</v>
      </c>
      <c r="F155" s="2">
        <v>0</v>
      </c>
      <c r="G155" s="3">
        <f t="shared" si="0"/>
        <v>64771.688520000003</v>
      </c>
      <c r="H155" s="3">
        <f t="shared" si="1"/>
        <v>0.45000000001164153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489033.14</v>
      </c>
      <c r="D156" s="2">
        <f>'PR-RAS'!E160</f>
        <v>567633.22</v>
      </c>
      <c r="E156" s="2">
        <v>0</v>
      </c>
      <c r="F156" s="2">
        <v>0</v>
      </c>
      <c r="G156" s="3">
        <f t="shared" si="0"/>
        <v>251766.43490000002</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489033.14</v>
      </c>
      <c r="D158" s="2">
        <f>'PR-RAS'!E162</f>
        <v>567633.22</v>
      </c>
      <c r="E158" s="2">
        <v>0</v>
      </c>
      <c r="F158" s="2">
        <v>0</v>
      </c>
      <c r="G158" s="3">
        <f t="shared" si="0"/>
        <v>255015.03406000001</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637696.64</v>
      </c>
      <c r="D160" s="2">
        <f>'PR-RAS'!E164</f>
        <v>833662.75</v>
      </c>
      <c r="E160" s="2">
        <v>0</v>
      </c>
      <c r="F160" s="2">
        <v>0</v>
      </c>
      <c r="G160" s="3">
        <f t="shared" si="0"/>
        <v>366498.52026000002</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132458.66</v>
      </c>
      <c r="D161" s="2">
        <f>'PR-RAS'!E165</f>
        <v>161571.92000000001</v>
      </c>
      <c r="E161" s="2">
        <v>0</v>
      </c>
      <c r="F161" s="2">
        <v>0</v>
      </c>
      <c r="G161" s="3">
        <f t="shared" si="0"/>
        <v>72896.400000000009</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16616.580000000002</v>
      </c>
      <c r="D162" s="2">
        <f>'PR-RAS'!E166</f>
        <v>16765.54</v>
      </c>
      <c r="E162" s="2">
        <v>0</v>
      </c>
      <c r="F162" s="2">
        <v>0</v>
      </c>
      <c r="G162" s="3">
        <f t="shared" si="0"/>
        <v>8073.7732600000008</v>
      </c>
      <c r="H162" s="3">
        <f t="shared" si="1"/>
        <v>0.87999999999738066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97622</v>
      </c>
      <c r="D163" s="2">
        <f>'PR-RAS'!E167</f>
        <v>101336</v>
      </c>
      <c r="E163" s="2">
        <v>0</v>
      </c>
      <c r="F163" s="2">
        <v>0</v>
      </c>
      <c r="G163" s="3">
        <f t="shared" si="0"/>
        <v>48647.628000000004</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18220.080000000002</v>
      </c>
      <c r="D164" s="2">
        <f>'PR-RAS'!E168</f>
        <v>43470.38</v>
      </c>
      <c r="E164" s="2">
        <v>0</v>
      </c>
      <c r="F164" s="2">
        <v>0</v>
      </c>
      <c r="G164" s="3">
        <f t="shared" si="0"/>
        <v>17141.216919999999</v>
      </c>
      <c r="H164" s="3">
        <f t="shared" si="1"/>
        <v>0.45999999999912689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262917.06</v>
      </c>
      <c r="D166" s="2">
        <f>'PR-RAS'!E170</f>
        <v>337911.71</v>
      </c>
      <c r="E166" s="2">
        <v>0</v>
      </c>
      <c r="F166" s="2">
        <v>0</v>
      </c>
      <c r="G166" s="3">
        <f t="shared" si="0"/>
        <v>154892.17920000001</v>
      </c>
      <c r="H166" s="3">
        <f t="shared" si="1"/>
        <v>0.34999999997671694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21682.81</v>
      </c>
      <c r="D167" s="2">
        <f>'PR-RAS'!E171</f>
        <v>25376.26</v>
      </c>
      <c r="E167" s="2">
        <v>0</v>
      </c>
      <c r="F167" s="2">
        <v>0</v>
      </c>
      <c r="G167" s="3">
        <f t="shared" si="0"/>
        <v>12024.264780000001</v>
      </c>
      <c r="H167" s="3">
        <f t="shared" si="1"/>
        <v>0.44999999999708962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39292.639999999999</v>
      </c>
      <c r="D168" s="2">
        <f>'PR-RAS'!E172</f>
        <v>4207.99</v>
      </c>
      <c r="E168" s="2">
        <v>0</v>
      </c>
      <c r="F168" s="2">
        <v>0</v>
      </c>
      <c r="G168" s="3">
        <f t="shared" si="0"/>
        <v>7967.3395399999999</v>
      </c>
      <c r="H168" s="3">
        <f t="shared" si="1"/>
        <v>0.37000000000080036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165538.10999999999</v>
      </c>
      <c r="D169" s="2">
        <f>'PR-RAS'!E173</f>
        <v>165209.56</v>
      </c>
      <c r="E169" s="2">
        <v>0</v>
      </c>
      <c r="F169" s="2">
        <v>0</v>
      </c>
      <c r="G169" s="3">
        <f t="shared" si="0"/>
        <v>83320.814639999997</v>
      </c>
      <c r="H169" s="3">
        <f t="shared" si="1"/>
        <v>0.54999999998835847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17233.3</v>
      </c>
      <c r="D170" s="2">
        <f>'PR-RAS'!E174</f>
        <v>34339.449999999997</v>
      </c>
      <c r="E170" s="2">
        <v>0</v>
      </c>
      <c r="F170" s="2">
        <v>0</v>
      </c>
      <c r="G170" s="3">
        <f t="shared" si="0"/>
        <v>14519.1618</v>
      </c>
      <c r="H170" s="3">
        <f t="shared" si="1"/>
        <v>0.74999999999636202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18087.7</v>
      </c>
      <c r="D171" s="2">
        <f>'PR-RAS'!E175</f>
        <v>24144.71</v>
      </c>
      <c r="E171" s="2">
        <v>0</v>
      </c>
      <c r="F171" s="2">
        <v>0</v>
      </c>
      <c r="G171" s="3">
        <f t="shared" si="0"/>
        <v>11284.1104</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1082.5</v>
      </c>
      <c r="D173" s="2">
        <f>'PR-RAS'!E177</f>
        <v>84633.74</v>
      </c>
      <c r="E173" s="2">
        <v>0</v>
      </c>
      <c r="F173" s="2">
        <v>0</v>
      </c>
      <c r="G173" s="3">
        <f t="shared" si="0"/>
        <v>29300.19656</v>
      </c>
      <c r="H173" s="3">
        <f t="shared" si="1"/>
        <v>0.75999999999476131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187574.06</v>
      </c>
      <c r="D174" s="2">
        <f>'PR-RAS'!E178</f>
        <v>224998.88</v>
      </c>
      <c r="E174" s="2">
        <v>0</v>
      </c>
      <c r="F174" s="2">
        <v>0</v>
      </c>
      <c r="G174" s="3">
        <f t="shared" si="0"/>
        <v>110299.92486</v>
      </c>
      <c r="H174" s="3">
        <f t="shared" si="1"/>
        <v>0.17999999999301508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11931.16</v>
      </c>
      <c r="D175" s="2">
        <f>'PR-RAS'!E179</f>
        <v>14470.53</v>
      </c>
      <c r="E175" s="2">
        <v>0</v>
      </c>
      <c r="F175" s="2">
        <v>0</v>
      </c>
      <c r="G175" s="3">
        <f t="shared" si="0"/>
        <v>7111.7662799999998</v>
      </c>
      <c r="H175" s="3">
        <f t="shared" si="1"/>
        <v>0.62999999999919964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85065.46</v>
      </c>
      <c r="D176" s="2">
        <f>'PR-RAS'!E180</f>
        <v>121263.19</v>
      </c>
      <c r="E176" s="2">
        <v>0</v>
      </c>
      <c r="F176" s="2">
        <v>0</v>
      </c>
      <c r="G176" s="3">
        <f t="shared" si="0"/>
        <v>57328.572</v>
      </c>
      <c r="H176" s="3">
        <f t="shared" si="1"/>
        <v>0.65000000000873115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4941.8900000000003</v>
      </c>
      <c r="D177" s="2">
        <f>'PR-RAS'!E181</f>
        <v>10069.08</v>
      </c>
      <c r="E177" s="2">
        <v>0</v>
      </c>
      <c r="F177" s="2">
        <v>0</v>
      </c>
      <c r="G177" s="3">
        <f t="shared" si="0"/>
        <v>4414.0887999999995</v>
      </c>
      <c r="H177" s="3">
        <f t="shared" si="1"/>
        <v>0.18999999999959982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49442.42</v>
      </c>
      <c r="D178" s="2">
        <f>'PR-RAS'!E182</f>
        <v>42794.79</v>
      </c>
      <c r="E178" s="2">
        <v>0</v>
      </c>
      <c r="F178" s="2">
        <v>0</v>
      </c>
      <c r="G178" s="3">
        <f t="shared" si="0"/>
        <v>23900.663999999997</v>
      </c>
      <c r="H178" s="3">
        <f t="shared" si="1"/>
        <v>0.62999999999738066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208.7</v>
      </c>
      <c r="E179" s="2">
        <v>0</v>
      </c>
      <c r="F179" s="2">
        <v>0</v>
      </c>
      <c r="G179" s="3">
        <f t="shared" si="0"/>
        <v>74.297199999999989</v>
      </c>
      <c r="H179" s="3">
        <f t="shared" si="1"/>
        <v>0.30000000000001137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20087.82</v>
      </c>
      <c r="D180" s="2">
        <f>'PR-RAS'!E184</f>
        <v>3961.95</v>
      </c>
      <c r="E180" s="2">
        <v>0</v>
      </c>
      <c r="F180" s="2">
        <v>0</v>
      </c>
      <c r="G180" s="3">
        <f t="shared" si="0"/>
        <v>5014.0978800000003</v>
      </c>
      <c r="H180" s="3">
        <f t="shared" si="1"/>
        <v>0.23000000000047294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6015.58</v>
      </c>
      <c r="D181" s="2">
        <f>'PR-RAS'!E185</f>
        <v>16039.65</v>
      </c>
      <c r="E181" s="2">
        <v>0</v>
      </c>
      <c r="F181" s="2">
        <v>0</v>
      </c>
      <c r="G181" s="3">
        <f t="shared" si="0"/>
        <v>6857.0783999999994</v>
      </c>
      <c r="H181" s="3">
        <f t="shared" si="1"/>
        <v>0.77000000000043656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4652.5</v>
      </c>
      <c r="D182" s="2">
        <f>'PR-RAS'!E186</f>
        <v>3591</v>
      </c>
      <c r="E182" s="2">
        <v>0</v>
      </c>
      <c r="F182" s="2">
        <v>0</v>
      </c>
      <c r="G182" s="3">
        <f t="shared" si="0"/>
        <v>2142.0445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5437.23</v>
      </c>
      <c r="D183" s="2">
        <f>'PR-RAS'!E187</f>
        <v>12599.99</v>
      </c>
      <c r="E183" s="2">
        <v>0</v>
      </c>
      <c r="F183" s="2">
        <v>0</v>
      </c>
      <c r="G183" s="3">
        <f t="shared" si="0"/>
        <v>5575.9722199999997</v>
      </c>
      <c r="H183" s="3">
        <f t="shared" si="1"/>
        <v>0.23999999999978172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41415.18</v>
      </c>
      <c r="E185" s="2">
        <v>0</v>
      </c>
      <c r="F185" s="2">
        <v>0</v>
      </c>
      <c r="G185" s="3">
        <f t="shared" ref="G185:G189" si="6">(B185/1000)*(C185*1+D185*2)</f>
        <v>15240.786239999999</v>
      </c>
      <c r="H185" s="3">
        <f t="shared" ref="H185:H189" si="7">ABS(C185-ROUND(C185,0))+ABS(D185-ROUND(D185,0))</f>
        <v>0.18000000000029104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41415.18</v>
      </c>
      <c r="E186" s="2">
        <v>0</v>
      </c>
      <c r="F186" s="2">
        <v>0</v>
      </c>
      <c r="G186" s="3">
        <f t="shared" si="6"/>
        <v>15323.616599999999</v>
      </c>
      <c r="H186" s="3">
        <f t="shared" si="7"/>
        <v>0.18000000000029104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54746.86</v>
      </c>
      <c r="D190" s="2">
        <f>'PR-RAS'!E194</f>
        <v>67765.06</v>
      </c>
      <c r="E190" s="2">
        <v>0</v>
      </c>
      <c r="F190" s="2">
        <v>0</v>
      </c>
      <c r="G190" s="3">
        <f t="shared" si="0"/>
        <v>35962.349219999996</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12170.75</v>
      </c>
      <c r="D191" s="2">
        <f>'PR-RAS'!E195</f>
        <v>12721.21</v>
      </c>
      <c r="E191" s="2">
        <v>0</v>
      </c>
      <c r="F191" s="2">
        <v>0</v>
      </c>
      <c r="G191" s="3">
        <f t="shared" si="0"/>
        <v>7146.5023000000001</v>
      </c>
      <c r="H191" s="3">
        <f t="shared" si="1"/>
        <v>0.45999999999912689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19497</v>
      </c>
      <c r="D192" s="2">
        <f>'PR-RAS'!E196</f>
        <v>25625.91</v>
      </c>
      <c r="E192" s="2">
        <v>0</v>
      </c>
      <c r="F192" s="2">
        <v>0</v>
      </c>
      <c r="G192" s="3">
        <f t="shared" si="0"/>
        <v>13513.024620000002</v>
      </c>
      <c r="H192" s="3">
        <f t="shared" si="1"/>
        <v>9.0000000000145519E-2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1357.4</v>
      </c>
      <c r="D193" s="2">
        <f>'PR-RAS'!E197</f>
        <v>5457.33</v>
      </c>
      <c r="E193" s="2">
        <v>0</v>
      </c>
      <c r="F193" s="2">
        <v>0</v>
      </c>
      <c r="G193" s="3">
        <f t="shared" si="0"/>
        <v>2356.2355200000002</v>
      </c>
      <c r="H193" s="3">
        <f t="shared" si="1"/>
        <v>0.73000000000001819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2345.13</v>
      </c>
      <c r="D194" s="2">
        <f>'PR-RAS'!E198</f>
        <v>2257.8000000000002</v>
      </c>
      <c r="E194" s="2">
        <v>0</v>
      </c>
      <c r="F194" s="2">
        <v>0</v>
      </c>
      <c r="G194" s="3">
        <f t="shared" si="0"/>
        <v>1324.1208900000001</v>
      </c>
      <c r="H194" s="3">
        <f t="shared" si="1"/>
        <v>0.32999999999992724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6279.38</v>
      </c>
      <c r="D195" s="2">
        <f>'PR-RAS'!E199</f>
        <v>5703.61</v>
      </c>
      <c r="E195" s="2">
        <v>0</v>
      </c>
      <c r="F195" s="2">
        <v>0</v>
      </c>
      <c r="G195" s="3">
        <f t="shared" si="0"/>
        <v>3431.2003999999997</v>
      </c>
      <c r="H195" s="3">
        <f t="shared" si="1"/>
        <v>0.77000000000043656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13097.2</v>
      </c>
      <c r="D197" s="2">
        <f>'PR-RAS'!E201</f>
        <v>15999.2</v>
      </c>
      <c r="E197" s="2">
        <v>0</v>
      </c>
      <c r="F197" s="2">
        <v>0</v>
      </c>
      <c r="G197" s="3">
        <f t="shared" si="0"/>
        <v>8838.7376000000022</v>
      </c>
      <c r="H197" s="3">
        <f t="shared" si="1"/>
        <v>0.40000000000145519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970.7</v>
      </c>
      <c r="D198" s="2">
        <f>'PR-RAS'!E202</f>
        <v>1101.9100000000001</v>
      </c>
      <c r="E198" s="2">
        <v>0</v>
      </c>
      <c r="F198" s="2">
        <v>0</v>
      </c>
      <c r="G198" s="3">
        <f t="shared" si="0"/>
        <v>625.38044000000014</v>
      </c>
      <c r="H198" s="3">
        <f t="shared" si="1"/>
        <v>0.38999999999987267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970.7</v>
      </c>
      <c r="D212" s="2">
        <f>'PR-RAS'!E216</f>
        <v>1101.9100000000001</v>
      </c>
      <c r="E212" s="2">
        <v>0</v>
      </c>
      <c r="F212" s="2">
        <v>0</v>
      </c>
      <c r="G212" s="3">
        <f t="shared" si="0"/>
        <v>669.82372000000009</v>
      </c>
      <c r="H212" s="3">
        <f t="shared" si="1"/>
        <v>0.38999999999987267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924.38</v>
      </c>
      <c r="D213" s="2">
        <f>'PR-RAS'!E217</f>
        <v>1088.95</v>
      </c>
      <c r="E213" s="2">
        <v>0</v>
      </c>
      <c r="F213" s="2">
        <v>0</v>
      </c>
      <c r="G213" s="3">
        <f t="shared" si="0"/>
        <v>657.68335999999999</v>
      </c>
      <c r="H213" s="3">
        <f t="shared" si="1"/>
        <v>0.42999999999994998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0.09</v>
      </c>
      <c r="D214" s="2">
        <f>'PR-RAS'!E218</f>
        <v>0</v>
      </c>
      <c r="E214" s="2">
        <v>0</v>
      </c>
      <c r="F214" s="2">
        <v>0</v>
      </c>
      <c r="G214" s="3">
        <f t="shared" si="0"/>
        <v>1.917E-2</v>
      </c>
      <c r="H214" s="3">
        <f t="shared" si="1"/>
        <v>0.09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46.23</v>
      </c>
      <c r="D215" s="2">
        <f>'PR-RAS'!E219</f>
        <v>12.96</v>
      </c>
      <c r="E215" s="2">
        <v>0</v>
      </c>
      <c r="F215" s="2">
        <v>0</v>
      </c>
      <c r="G215" s="3">
        <f t="shared" si="0"/>
        <v>15.440100000000001</v>
      </c>
      <c r="H215" s="3">
        <f t="shared" si="1"/>
        <v>0.26999999999999602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5266342.54</v>
      </c>
      <c r="D295" s="2">
        <f>'PR-RAS'!E299</f>
        <v>6129713.54</v>
      </c>
      <c r="E295" s="2">
        <v>0</v>
      </c>
      <c r="F295" s="2">
        <v>0</v>
      </c>
      <c r="G295" s="3">
        <f t="shared" si="12"/>
        <v>5152576.2682800004</v>
      </c>
      <c r="H295" s="3">
        <f t="shared" si="13"/>
        <v>0.91999999992549419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732951.49000000022</v>
      </c>
      <c r="D296" s="2">
        <f>'PR-RAS'!E300</f>
        <v>637819.02999999933</v>
      </c>
      <c r="E296" s="2">
        <v>0</v>
      </c>
      <c r="F296" s="2">
        <v>0</v>
      </c>
      <c r="G296" s="3">
        <f t="shared" si="12"/>
        <v>592533.91724999959</v>
      </c>
      <c r="H296" s="3">
        <f t="shared" si="13"/>
        <v>0.51999999955296516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127074.29</v>
      </c>
      <c r="D299" s="2">
        <f>'PR-RAS'!E303</f>
        <v>0</v>
      </c>
      <c r="E299" s="2">
        <v>0</v>
      </c>
      <c r="F299" s="2">
        <v>0</v>
      </c>
      <c r="G299" s="3">
        <f t="shared" si="12"/>
        <v>37868.138419999996</v>
      </c>
      <c r="H299" s="3">
        <f t="shared" si="13"/>
        <v>0.28999999999359716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506834.66</v>
      </c>
      <c r="D300" s="2">
        <f>'PR-RAS'!E304</f>
        <v>518898.58</v>
      </c>
      <c r="E300" s="2">
        <v>0</v>
      </c>
      <c r="F300" s="2">
        <v>0</v>
      </c>
      <c r="G300" s="3">
        <f t="shared" si="12"/>
        <v>461844.91418000002</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6497.1</v>
      </c>
      <c r="D301" s="2">
        <f>'PR-RAS'!E305</f>
        <v>6120.98</v>
      </c>
      <c r="E301" s="2">
        <v>0</v>
      </c>
      <c r="F301" s="2">
        <v>0</v>
      </c>
      <c r="G301" s="3">
        <f t="shared" si="12"/>
        <v>5621.7179999999989</v>
      </c>
      <c r="H301" s="3">
        <f t="shared" si="13"/>
        <v>0.12000000000080036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488401.79</v>
      </c>
      <c r="D302" s="2">
        <f>'PR-RAS'!E306</f>
        <v>512084.4</v>
      </c>
      <c r="E302" s="2">
        <v>0</v>
      </c>
      <c r="F302" s="2">
        <v>0</v>
      </c>
      <c r="G302" s="3">
        <f t="shared" si="12"/>
        <v>455283.74758999998</v>
      </c>
      <c r="H302" s="3">
        <f t="shared" si="13"/>
        <v>0.61000000004423782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14051.95</v>
      </c>
      <c r="D303" s="2">
        <f>'PR-RAS'!E308</f>
        <v>0</v>
      </c>
      <c r="E303" s="2">
        <v>0</v>
      </c>
      <c r="F303" s="2">
        <v>0</v>
      </c>
      <c r="G303" s="3">
        <f t="shared" si="12"/>
        <v>4243.6889000000001</v>
      </c>
      <c r="H303" s="3">
        <f t="shared" si="13"/>
        <v>4.9999999999272404E-2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14051.95</v>
      </c>
      <c r="D316" s="2">
        <f>'PR-RAS'!E321</f>
        <v>0</v>
      </c>
      <c r="E316" s="2">
        <v>0</v>
      </c>
      <c r="F316" s="2">
        <v>0</v>
      </c>
      <c r="G316" s="3">
        <f t="shared" si="12"/>
        <v>4426.3642500000005</v>
      </c>
      <c r="H316" s="3">
        <f t="shared" si="13"/>
        <v>4.9999999999272404E-2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2436</v>
      </c>
      <c r="D322" s="2">
        <f>'PR-RAS'!E327</f>
        <v>0</v>
      </c>
      <c r="E322" s="2">
        <v>0</v>
      </c>
      <c r="F322" s="2">
        <v>0</v>
      </c>
      <c r="G322" s="3">
        <f t="shared" si="12"/>
        <v>781.95600000000002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2436</v>
      </c>
      <c r="D325" s="2">
        <f>'PR-RAS'!E330</f>
        <v>0</v>
      </c>
      <c r="E325" s="2">
        <v>0</v>
      </c>
      <c r="F325" s="2">
        <v>0</v>
      </c>
      <c r="G325" s="3">
        <f t="shared" si="12"/>
        <v>789.26400000000001</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11615.95</v>
      </c>
      <c r="D331" s="2">
        <f>'PR-RAS'!E336</f>
        <v>0</v>
      </c>
      <c r="E331" s="2">
        <v>0</v>
      </c>
      <c r="F331" s="2">
        <v>0</v>
      </c>
      <c r="G331" s="3">
        <f t="shared" si="12"/>
        <v>3833.2635000000005</v>
      </c>
      <c r="H331" s="3">
        <f t="shared" si="13"/>
        <v>4.9999999999272404E-2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11615.95</v>
      </c>
      <c r="D332" s="2">
        <f>'PR-RAS'!E337</f>
        <v>0</v>
      </c>
      <c r="E332" s="2">
        <v>0</v>
      </c>
      <c r="F332" s="2">
        <v>0</v>
      </c>
      <c r="G332" s="3">
        <f t="shared" si="12"/>
        <v>3844.8794500000004</v>
      </c>
      <c r="H332" s="3">
        <f t="shared" si="13"/>
        <v>4.9999999999272404E-2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518818.23000000004</v>
      </c>
      <c r="D355" s="2">
        <f>'PR-RAS'!E360</f>
        <v>578855.07000000007</v>
      </c>
      <c r="E355" s="2">
        <v>0</v>
      </c>
      <c r="F355" s="2">
        <v>0</v>
      </c>
      <c r="G355" s="3">
        <f t="shared" si="12"/>
        <v>593491.04298000003</v>
      </c>
      <c r="H355" s="3">
        <f t="shared" si="13"/>
        <v>0.30000000010477379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2369.7800000000002</v>
      </c>
      <c r="D356" s="2">
        <f>'PR-RAS'!E361</f>
        <v>1260</v>
      </c>
      <c r="E356" s="2">
        <v>0</v>
      </c>
      <c r="F356" s="2">
        <v>0</v>
      </c>
      <c r="G356" s="3">
        <f t="shared" si="12"/>
        <v>1735.8719000000001</v>
      </c>
      <c r="H356" s="3">
        <f t="shared" si="13"/>
        <v>0.21999999999979991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1000</v>
      </c>
      <c r="E357" s="2">
        <v>0</v>
      </c>
      <c r="F357" s="2">
        <v>0</v>
      </c>
      <c r="G357" s="3">
        <f t="shared" si="12"/>
        <v>712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1000</v>
      </c>
      <c r="E358" s="2">
        <v>0</v>
      </c>
      <c r="F358" s="2">
        <v>0</v>
      </c>
      <c r="G358" s="3">
        <f t="shared" si="12"/>
        <v>714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2369.7800000000002</v>
      </c>
      <c r="D361" s="2">
        <f>'PR-RAS'!E366</f>
        <v>260</v>
      </c>
      <c r="E361" s="2">
        <v>0</v>
      </c>
      <c r="F361" s="2">
        <v>0</v>
      </c>
      <c r="G361" s="3">
        <f t="shared" si="12"/>
        <v>1040.3208</v>
      </c>
      <c r="H361" s="3">
        <f t="shared" si="13"/>
        <v>0.21999999999979991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2369.7800000000002</v>
      </c>
      <c r="D364" s="2">
        <f>'PR-RAS'!E369</f>
        <v>260</v>
      </c>
      <c r="E364" s="2">
        <v>0</v>
      </c>
      <c r="F364" s="2">
        <v>0</v>
      </c>
      <c r="G364" s="3">
        <f t="shared" si="12"/>
        <v>1048.9901400000001</v>
      </c>
      <c r="H364" s="3">
        <f t="shared" si="13"/>
        <v>0.21999999999979991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502401.03</v>
      </c>
      <c r="D368" s="2">
        <f>'PR-RAS'!E373</f>
        <v>529282.57000000007</v>
      </c>
      <c r="E368" s="2">
        <v>0</v>
      </c>
      <c r="F368" s="2">
        <v>0</v>
      </c>
      <c r="G368" s="3">
        <f t="shared" si="12"/>
        <v>572874.58439000009</v>
      </c>
      <c r="H368" s="3">
        <f t="shared" si="13"/>
        <v>0.4599999999627471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204890.41</v>
      </c>
      <c r="D374" s="2">
        <f>'PR-RAS'!E379</f>
        <v>101769.57000000002</v>
      </c>
      <c r="E374" s="2">
        <v>0</v>
      </c>
      <c r="F374" s="2">
        <v>0</v>
      </c>
      <c r="G374" s="3">
        <f t="shared" si="12"/>
        <v>152344.22215000002</v>
      </c>
      <c r="H374" s="3">
        <f t="shared" si="13"/>
        <v>0.83999999998195563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3698.84</v>
      </c>
      <c r="D375" s="2">
        <f>'PR-RAS'!E380</f>
        <v>16221.39</v>
      </c>
      <c r="E375" s="2">
        <v>0</v>
      </c>
      <c r="F375" s="2">
        <v>0</v>
      </c>
      <c r="G375" s="3">
        <f t="shared" si="12"/>
        <v>13516.965879999998</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4869.3</v>
      </c>
      <c r="D376" s="2">
        <f>'PR-RAS'!E381</f>
        <v>35454</v>
      </c>
      <c r="E376" s="2">
        <v>0</v>
      </c>
      <c r="F376" s="2">
        <v>0</v>
      </c>
      <c r="G376" s="3">
        <f t="shared" si="12"/>
        <v>28416.487500000003</v>
      </c>
      <c r="H376" s="3">
        <f t="shared" si="13"/>
        <v>0.3000000000001819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914.12</v>
      </c>
      <c r="E377" s="2">
        <v>0</v>
      </c>
      <c r="F377" s="2">
        <v>0</v>
      </c>
      <c r="G377" s="3">
        <f t="shared" si="12"/>
        <v>687.41823999999997</v>
      </c>
      <c r="H377" s="3">
        <f t="shared" si="13"/>
        <v>0.12000000000000455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190397.61</v>
      </c>
      <c r="D378" s="2">
        <f>'PR-RAS'!E383</f>
        <v>33962.160000000003</v>
      </c>
      <c r="E378" s="2">
        <v>0</v>
      </c>
      <c r="F378" s="2">
        <v>0</v>
      </c>
      <c r="G378" s="3">
        <f t="shared" si="12"/>
        <v>97387.367610000001</v>
      </c>
      <c r="H378" s="3">
        <f t="shared" si="13"/>
        <v>0.5500000000174623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5924.66</v>
      </c>
      <c r="D379" s="2">
        <f>'PR-RAS'!E384</f>
        <v>7657.52</v>
      </c>
      <c r="E379" s="2">
        <v>0</v>
      </c>
      <c r="F379" s="2">
        <v>0</v>
      </c>
      <c r="G379" s="3">
        <f t="shared" si="12"/>
        <v>8028.6066000000001</v>
      </c>
      <c r="H379" s="3">
        <f t="shared" si="13"/>
        <v>0.81999999999970896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7560.38</v>
      </c>
      <c r="E381" s="2">
        <v>0</v>
      </c>
      <c r="F381" s="2">
        <v>0</v>
      </c>
      <c r="G381" s="3">
        <f t="shared" si="12"/>
        <v>5745.8887999999997</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297500</v>
      </c>
      <c r="D383" s="2">
        <f>'PR-RAS'!E388</f>
        <v>427500</v>
      </c>
      <c r="E383" s="2">
        <v>0</v>
      </c>
      <c r="F383" s="2">
        <v>0</v>
      </c>
      <c r="G383" s="3">
        <f t="shared" si="12"/>
        <v>440255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297500</v>
      </c>
      <c r="D384" s="2">
        <f>'PR-RAS'!E389</f>
        <v>427500</v>
      </c>
      <c r="E384" s="2">
        <v>0</v>
      </c>
      <c r="F384" s="2">
        <v>0</v>
      </c>
      <c r="G384" s="3">
        <f t="shared" si="12"/>
        <v>441407.5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10.62</v>
      </c>
      <c r="D388" s="2">
        <f>'PR-RAS'!E393</f>
        <v>13</v>
      </c>
      <c r="E388" s="2">
        <v>0</v>
      </c>
      <c r="F388" s="2">
        <v>0</v>
      </c>
      <c r="G388" s="3">
        <f t="shared" si="12"/>
        <v>14.171939999999999</v>
      </c>
      <c r="H388" s="3">
        <f t="shared" si="13"/>
        <v>0.38000000000000078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10.62</v>
      </c>
      <c r="D389" s="2">
        <f>'PR-RAS'!E394</f>
        <v>13</v>
      </c>
      <c r="E389" s="2">
        <v>0</v>
      </c>
      <c r="F389" s="2">
        <v>0</v>
      </c>
      <c r="G389" s="3">
        <f t="shared" si="12"/>
        <v>14.20856</v>
      </c>
      <c r="H389" s="3">
        <f t="shared" si="13"/>
        <v>0.38000000000000078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14047.42</v>
      </c>
      <c r="D407" s="2">
        <f>'PR-RAS'!E412</f>
        <v>48312.5</v>
      </c>
      <c r="E407" s="2">
        <v>0</v>
      </c>
      <c r="F407" s="2">
        <v>0</v>
      </c>
      <c r="G407" s="3">
        <f t="shared" si="12"/>
        <v>44933.002520000002</v>
      </c>
      <c r="H407" s="3">
        <f t="shared" si="13"/>
        <v>0.92000000000007276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12767.42</v>
      </c>
      <c r="D408" s="2">
        <f>'PR-RAS'!E413</f>
        <v>48312.5</v>
      </c>
      <c r="E408" s="2">
        <v>0</v>
      </c>
      <c r="F408" s="2">
        <v>0</v>
      </c>
      <c r="G408" s="3">
        <f t="shared" si="12"/>
        <v>44522.714939999998</v>
      </c>
      <c r="H408" s="3">
        <f t="shared" si="13"/>
        <v>0.92000000000007276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1280</v>
      </c>
      <c r="D410" s="2">
        <f>'PR-RAS'!E415</f>
        <v>0</v>
      </c>
      <c r="E410" s="2">
        <v>0</v>
      </c>
      <c r="F410" s="2">
        <v>0</v>
      </c>
      <c r="G410" s="3">
        <f t="shared" si="12"/>
        <v>523.52</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504766.28</v>
      </c>
      <c r="D413" s="2">
        <f>'PR-RAS'!E418</f>
        <v>578855.07000000007</v>
      </c>
      <c r="E413" s="2">
        <v>0</v>
      </c>
      <c r="F413" s="2">
        <v>0</v>
      </c>
      <c r="G413" s="3">
        <f t="shared" si="12"/>
        <v>684940.28503999999</v>
      </c>
      <c r="H413" s="3">
        <f t="shared" si="13"/>
        <v>0.35000000009313226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141245.64000000001</v>
      </c>
      <c r="D415" s="2">
        <f>'PR-RAS'!E420</f>
        <v>40134.720000000001</v>
      </c>
      <c r="E415" s="2">
        <v>0</v>
      </c>
      <c r="F415" s="2">
        <v>0</v>
      </c>
      <c r="G415" s="3">
        <f t="shared" si="12"/>
        <v>91707.243119999999</v>
      </c>
      <c r="H415" s="3">
        <f t="shared" si="13"/>
        <v>0.63999999998486601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6013345.9800000004</v>
      </c>
      <c r="D417" s="2">
        <f>'PR-RAS'!E422</f>
        <v>6767532.5699999994</v>
      </c>
      <c r="E417" s="2">
        <v>0</v>
      </c>
      <c r="F417" s="2">
        <v>0</v>
      </c>
      <c r="G417" s="3">
        <f t="shared" si="12"/>
        <v>8132139.0259199981</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5785160.7700000005</v>
      </c>
      <c r="D418" s="2">
        <f>'PR-RAS'!E423</f>
        <v>6708568.6100000003</v>
      </c>
      <c r="E418" s="2">
        <v>0</v>
      </c>
      <c r="F418" s="2">
        <v>0</v>
      </c>
      <c r="G418" s="3">
        <f t="shared" si="12"/>
        <v>8007358.2618300002</v>
      </c>
      <c r="H418" s="3">
        <f t="shared" si="13"/>
        <v>0.61999999918043613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228185.20999999996</v>
      </c>
      <c r="D419" s="2">
        <f>'PR-RAS'!E424</f>
        <v>58963.959999999031</v>
      </c>
      <c r="E419" s="2">
        <v>0</v>
      </c>
      <c r="F419" s="2">
        <v>0</v>
      </c>
      <c r="G419" s="3">
        <f t="shared" si="12"/>
        <v>144675.28833999916</v>
      </c>
      <c r="H419" s="3">
        <f t="shared" si="13"/>
        <v>0.25000000093132257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268319.93</v>
      </c>
      <c r="D422" s="2">
        <f>'PR-RAS'!E427</f>
        <v>40134.720000000001</v>
      </c>
      <c r="E422" s="2">
        <v>0</v>
      </c>
      <c r="F422" s="2">
        <v>0</v>
      </c>
      <c r="G422" s="3">
        <f t="shared" si="12"/>
        <v>146756.12476999999</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506834.66</v>
      </c>
      <c r="D423" s="2">
        <f>'PR-RAS'!E428</f>
        <v>518898.58</v>
      </c>
      <c r="E423" s="2">
        <v>0</v>
      </c>
      <c r="F423" s="2">
        <v>0</v>
      </c>
      <c r="G423" s="3">
        <f t="shared" si="12"/>
        <v>651834.62803999998</v>
      </c>
      <c r="H423" s="3">
        <f t="shared" si="13"/>
        <v>0.76000000000931323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6013345.9800000004</v>
      </c>
      <c r="D637" s="2">
        <f>'PR-RAS'!E643</f>
        <v>6767532.5699999994</v>
      </c>
      <c r="E637" s="2">
        <v>0</v>
      </c>
      <c r="F637" s="2">
        <v>0</v>
      </c>
      <c r="G637" s="3">
        <f t="shared" si="14"/>
        <v>12432789.472319998</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5785160.7700000005</v>
      </c>
      <c r="D638" s="2">
        <f>'PR-RAS'!E644</f>
        <v>6708568.6100000003</v>
      </c>
      <c r="E638" s="2">
        <v>0</v>
      </c>
      <c r="F638" s="2">
        <v>0</v>
      </c>
      <c r="G638" s="3">
        <f t="shared" si="14"/>
        <v>12231863.819630001</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228185.20999999996</v>
      </c>
      <c r="D639" s="2">
        <f>'PR-RAS'!E645</f>
        <v>58963.959999999031</v>
      </c>
      <c r="E639" s="2">
        <v>0</v>
      </c>
      <c r="F639" s="2">
        <v>0</v>
      </c>
      <c r="G639" s="3">
        <f t="shared" si="14"/>
        <v>220820.17693999875</v>
      </c>
      <c r="H639" s="3">
        <f t="shared" si="15"/>
        <v>0.25000000093132257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268319.93</v>
      </c>
      <c r="D642" s="2">
        <f>'PR-RAS'!E648</f>
        <v>40134.720000000001</v>
      </c>
      <c r="E642" s="2">
        <v>0</v>
      </c>
      <c r="F642" s="2">
        <v>0</v>
      </c>
      <c r="G642" s="3">
        <f t="shared" si="14"/>
        <v>223445.78617000001</v>
      </c>
      <c r="H642" s="3">
        <f t="shared" si="15"/>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18829.23999999903</v>
      </c>
      <c r="E643" s="2">
        <v>0</v>
      </c>
      <c r="F643" s="2">
        <v>0</v>
      </c>
      <c r="G643" s="3">
        <f t="shared" si="14"/>
        <v>24176.744159998754</v>
      </c>
      <c r="H643" s="3">
        <f t="shared" si="15"/>
        <v>0.23999999903026037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40134.72000000003</v>
      </c>
      <c r="D644" s="2">
        <f>'PR-RAS'!E650</f>
        <v>0</v>
      </c>
      <c r="E644" s="2">
        <v>0</v>
      </c>
      <c r="F644" s="2">
        <v>0</v>
      </c>
      <c r="G644" s="3">
        <f t="shared" si="14"/>
        <v>25806.624960000019</v>
      </c>
      <c r="H644" s="3">
        <f t="shared" si="15"/>
        <v>0.27999999996973202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237913.79</v>
      </c>
      <c r="D646" s="2">
        <f>'PR-RAS'!E653</f>
        <v>506521.86</v>
      </c>
      <c r="E646" s="2">
        <v>0</v>
      </c>
      <c r="F646" s="2">
        <v>0</v>
      </c>
      <c r="G646" s="3">
        <f t="shared" si="14"/>
        <v>806867.59395000001</v>
      </c>
      <c r="H646" s="3">
        <f t="shared" si="15"/>
        <v>0.35000000000582077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6126342.4400000004</v>
      </c>
      <c r="D647" s="2">
        <f>'PR-RAS'!E654</f>
        <v>6826405.9800000004</v>
      </c>
      <c r="E647" s="2">
        <v>0</v>
      </c>
      <c r="F647" s="2">
        <v>0</v>
      </c>
      <c r="G647" s="3">
        <f t="shared" si="14"/>
        <v>12777333.742400002</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5857734.3700000001</v>
      </c>
      <c r="D648" s="2">
        <f>'PR-RAS'!E655</f>
        <v>6835301.0499999998</v>
      </c>
      <c r="E648" s="2">
        <v>0</v>
      </c>
      <c r="F648" s="2">
        <v>0</v>
      </c>
      <c r="G648" s="3">
        <f t="shared" si="14"/>
        <v>12634833.69609</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506521.86000000034</v>
      </c>
      <c r="D649" s="2">
        <f>'PR-RAS'!E656</f>
        <v>497626.79000000097</v>
      </c>
      <c r="E649" s="2">
        <v>0</v>
      </c>
      <c r="F649" s="2">
        <v>0</v>
      </c>
      <c r="G649" s="3">
        <f t="shared" si="14"/>
        <v>973150.48512000148</v>
      </c>
      <c r="H649" s="3">
        <f t="shared" si="15"/>
        <v>0.3499999986961484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131</v>
      </c>
      <c r="D651" s="2">
        <f>'PR-RAS'!E658</f>
        <v>134</v>
      </c>
      <c r="E651" s="2">
        <v>0</v>
      </c>
      <c r="F651" s="2">
        <v>0</v>
      </c>
      <c r="G651" s="3">
        <f t="shared" si="14"/>
        <v>259.35000000000002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130</v>
      </c>
      <c r="D653" s="2">
        <f>'PR-RAS'!E660</f>
        <v>137</v>
      </c>
      <c r="E653" s="2">
        <v>0</v>
      </c>
      <c r="F653" s="2">
        <v>0</v>
      </c>
      <c r="G653" s="3">
        <f t="shared" si="14"/>
        <v>263.40800000000002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149697.41</v>
      </c>
      <c r="D670" s="2">
        <f>'PR-RAS'!E677</f>
        <v>0</v>
      </c>
      <c r="E670" s="2">
        <v>0</v>
      </c>
      <c r="F670" s="2">
        <v>0</v>
      </c>
      <c r="G670" s="3">
        <f t="shared" si="14"/>
        <v>100147.56729000001</v>
      </c>
      <c r="H670" s="3">
        <f t="shared" si="15"/>
        <v>0.41000000000349246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5248.8</v>
      </c>
      <c r="E677" s="2">
        <v>0</v>
      </c>
      <c r="F677" s="2">
        <v>0</v>
      </c>
      <c r="G677" s="3">
        <f t="shared" si="14"/>
        <v>7096.3776000000007</v>
      </c>
      <c r="H677" s="3">
        <f t="shared" si="15"/>
        <v>0.1999999999998181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212192.52</v>
      </c>
      <c r="D698" s="2">
        <f>'PR-RAS'!E705</f>
        <v>291760.48</v>
      </c>
      <c r="E698" s="2">
        <v>0</v>
      </c>
      <c r="F698" s="2">
        <v>0</v>
      </c>
      <c r="G698" s="3">
        <f t="shared" si="14"/>
        <v>554612.29556</v>
      </c>
      <c r="H698" s="3">
        <f t="shared" si="15"/>
        <v>0.95999999999185093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8179</v>
      </c>
      <c r="E717" s="2">
        <v>0</v>
      </c>
      <c r="F717" s="2">
        <v>0</v>
      </c>
      <c r="G717" s="3">
        <f t="shared" si="14"/>
        <v>11712.328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16316.37</v>
      </c>
      <c r="D719" s="2">
        <f>'PR-RAS'!E726</f>
        <v>27000.73</v>
      </c>
      <c r="E719" s="2">
        <v>0</v>
      </c>
      <c r="F719" s="2">
        <v>0</v>
      </c>
      <c r="G719" s="3">
        <f t="shared" si="14"/>
        <v>50488.201939999999</v>
      </c>
      <c r="H719" s="3">
        <f t="shared" si="15"/>
        <v>0.64000000000123691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7725.2</v>
      </c>
      <c r="D726" s="2">
        <f>'PR-RAS'!E733</f>
        <v>6400.88</v>
      </c>
      <c r="E726" s="2">
        <v>0</v>
      </c>
      <c r="F726" s="2">
        <v>0</v>
      </c>
      <c r="G726" s="3">
        <f t="shared" si="14"/>
        <v>14882.045999999998</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97622</v>
      </c>
      <c r="D727" s="2">
        <f>'PR-RAS'!E734</f>
        <v>101336</v>
      </c>
      <c r="E727" s="2">
        <v>0</v>
      </c>
      <c r="F727" s="2">
        <v>0</v>
      </c>
      <c r="G727" s="3">
        <f t="shared" si="14"/>
        <v>218013.44399999999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19306.41</v>
      </c>
      <c r="D729" s="2">
        <f>'PR-RAS'!E736</f>
        <v>2778.53</v>
      </c>
      <c r="E729" s="2">
        <v>0</v>
      </c>
      <c r="F729" s="2">
        <v>0</v>
      </c>
      <c r="G729" s="3">
        <f t="shared" si="14"/>
        <v>18100.606159999999</v>
      </c>
      <c r="H729" s="3">
        <f t="shared" si="15"/>
        <v>0.87999999999965439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6015.58</v>
      </c>
      <c r="D731" s="2">
        <f>'PR-RAS'!E738</f>
        <v>15883.2</v>
      </c>
      <c r="E731" s="2">
        <v>0</v>
      </c>
      <c r="F731" s="2">
        <v>0</v>
      </c>
      <c r="G731" s="3">
        <f t="shared" si="14"/>
        <v>27580.845400000002</v>
      </c>
      <c r="H731" s="3">
        <f t="shared" si="15"/>
        <v>0.62000000000080036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12170.75</v>
      </c>
      <c r="D734" s="2">
        <f>'PR-RAS'!E741</f>
        <v>12455.76</v>
      </c>
      <c r="E734" s="2">
        <v>0</v>
      </c>
      <c r="F734" s="2">
        <v>0</v>
      </c>
      <c r="G734" s="3">
        <f t="shared" si="14"/>
        <v>27181.303910000002</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4462.13</v>
      </c>
      <c r="D735" s="2">
        <f>'PR-RAS'!E742</f>
        <v>6816.24</v>
      </c>
      <c r="E735" s="2">
        <v>0</v>
      </c>
      <c r="F735" s="2">
        <v>0</v>
      </c>
      <c r="G735" s="3">
        <f t="shared" si="14"/>
        <v>13281.443740000001</v>
      </c>
      <c r="H735" s="3">
        <f t="shared" si="15"/>
        <v>0.36999999999989086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5431.38</v>
      </c>
      <c r="D737" s="2">
        <f>'PR-RAS'!E744</f>
        <v>4310.46</v>
      </c>
      <c r="E737" s="2">
        <v>0</v>
      </c>
      <c r="F737" s="2">
        <v>0</v>
      </c>
      <c r="G737" s="3">
        <f t="shared" si="28"/>
        <v>10342.4928</v>
      </c>
      <c r="H737" s="3">
        <f t="shared" si="29"/>
        <v>0.84000000000014552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2693604.42</v>
      </c>
      <c r="D1011" s="7">
        <f>BILANCA!E6</f>
        <v>3012922.6399999997</v>
      </c>
      <c r="E1011" s="7">
        <v>0</v>
      </c>
      <c r="F1011" s="7">
        <v>0</v>
      </c>
      <c r="G1011" s="8">
        <f t="shared" ref="G1011:G1306" si="38">B1011/1000*C1011+B1011/500*D1011</f>
        <v>8719.4496999999992</v>
      </c>
      <c r="H1011" s="8">
        <f t="shared" si="35"/>
        <v>0.78000000026077032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1677437.8299999998</v>
      </c>
      <c r="D1012" s="2">
        <f>BILANCA!E7</f>
        <v>1974570.92</v>
      </c>
      <c r="E1012" s="2">
        <v>0</v>
      </c>
      <c r="F1012" s="2">
        <v>0</v>
      </c>
      <c r="G1012" s="3">
        <f t="shared" si="38"/>
        <v>11253.159339999998</v>
      </c>
      <c r="H1012" s="3">
        <f t="shared" si="35"/>
        <v>0.25000000023283064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11966.609999999999</v>
      </c>
      <c r="D1013" s="2">
        <f>BILANCA!E8</f>
        <v>10952.68</v>
      </c>
      <c r="E1013" s="2">
        <v>0</v>
      </c>
      <c r="F1013" s="2">
        <v>0</v>
      </c>
      <c r="G1013" s="3">
        <f t="shared" si="38"/>
        <v>101.61591</v>
      </c>
      <c r="H1013" s="3">
        <f t="shared" si="35"/>
        <v>0.71000000000094587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1000</v>
      </c>
      <c r="E1014" s="2">
        <v>0</v>
      </c>
      <c r="F1014" s="2">
        <v>0</v>
      </c>
      <c r="G1014" s="3">
        <f t="shared" si="38"/>
        <v>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21233.35</v>
      </c>
      <c r="D1015" s="2">
        <f>BILANCA!E10</f>
        <v>19730.79</v>
      </c>
      <c r="E1015" s="2">
        <v>0</v>
      </c>
      <c r="F1015" s="2">
        <v>0</v>
      </c>
      <c r="G1015" s="3">
        <f t="shared" si="38"/>
        <v>303.47465</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9266.74</v>
      </c>
      <c r="D1016" s="2">
        <f>BILANCA!E11</f>
        <v>9778.11</v>
      </c>
      <c r="E1016" s="2">
        <v>0</v>
      </c>
      <c r="F1016" s="2">
        <v>0</v>
      </c>
      <c r="G1016" s="3">
        <f t="shared" si="38"/>
        <v>172.93776</v>
      </c>
      <c r="H1016" s="3">
        <f t="shared" si="35"/>
        <v>0.37000000000080036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1665471.2199999997</v>
      </c>
      <c r="D1017" s="2">
        <f>BILANCA!E12</f>
        <v>1958659.31</v>
      </c>
      <c r="E1017" s="2">
        <v>0</v>
      </c>
      <c r="F1017" s="2">
        <v>0</v>
      </c>
      <c r="G1017" s="3">
        <f t="shared" si="38"/>
        <v>39079.528879999998</v>
      </c>
      <c r="H1017" s="3">
        <f t="shared" si="35"/>
        <v>0.52999999979510903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829930.99</v>
      </c>
      <c r="D1018" s="2">
        <f>BILANCA!E13</f>
        <v>861267.58</v>
      </c>
      <c r="E1018" s="2">
        <v>0</v>
      </c>
      <c r="F1018" s="2">
        <v>0</v>
      </c>
      <c r="G1018" s="3">
        <f t="shared" si="38"/>
        <v>20419.729199999998</v>
      </c>
      <c r="H1018" s="3">
        <f t="shared" si="35"/>
        <v>0.43000000005122274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1183545.68</v>
      </c>
      <c r="D1020" s="2">
        <f>BILANCA!E15</f>
        <v>1231858.18</v>
      </c>
      <c r="E1020" s="2">
        <v>0</v>
      </c>
      <c r="F1020" s="2">
        <v>0</v>
      </c>
      <c r="G1020" s="3">
        <f t="shared" si="38"/>
        <v>36472.6204</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353614.69</v>
      </c>
      <c r="D1023" s="2">
        <f>BILANCA!E18</f>
        <v>370590.6</v>
      </c>
      <c r="E1023" s="2">
        <v>0</v>
      </c>
      <c r="F1023" s="2">
        <v>0</v>
      </c>
      <c r="G1023" s="3">
        <f t="shared" si="38"/>
        <v>14232.346569999998</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497470.80999999994</v>
      </c>
      <c r="D1024" s="2">
        <f>BILANCA!E19</f>
        <v>511353.43</v>
      </c>
      <c r="E1024" s="2">
        <v>0</v>
      </c>
      <c r="F1024" s="2">
        <v>0</v>
      </c>
      <c r="G1024" s="3">
        <f t="shared" si="38"/>
        <v>21282.487379999999</v>
      </c>
      <c r="H1024" s="3">
        <f t="shared" si="35"/>
        <v>0.62000000005355105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153538.82</v>
      </c>
      <c r="D1025" s="2">
        <f>BILANCA!E20</f>
        <v>154257.65</v>
      </c>
      <c r="E1025" s="2">
        <v>0</v>
      </c>
      <c r="F1025" s="2">
        <v>0</v>
      </c>
      <c r="G1025" s="3">
        <f t="shared" si="38"/>
        <v>6930.8117999999995</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51165.31</v>
      </c>
      <c r="D1026" s="2">
        <f>BILANCA!E21</f>
        <v>80394.13</v>
      </c>
      <c r="E1026" s="2">
        <v>0</v>
      </c>
      <c r="F1026" s="2">
        <v>0</v>
      </c>
      <c r="G1026" s="3">
        <f t="shared" si="38"/>
        <v>3391.2571200000002</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25460.81</v>
      </c>
      <c r="D1027" s="2">
        <f>BILANCA!E22</f>
        <v>26374.93</v>
      </c>
      <c r="E1027" s="2">
        <v>0</v>
      </c>
      <c r="F1027" s="2">
        <v>0</v>
      </c>
      <c r="G1027" s="3">
        <f t="shared" si="38"/>
        <v>1329.5813900000003</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539342.77</v>
      </c>
      <c r="D1028" s="2">
        <f>BILANCA!E23</f>
        <v>573218.39</v>
      </c>
      <c r="E1028" s="2">
        <v>0</v>
      </c>
      <c r="F1028" s="2">
        <v>0</v>
      </c>
      <c r="G1028" s="3">
        <f t="shared" si="38"/>
        <v>30344.031900000002</v>
      </c>
      <c r="H1028" s="3">
        <f t="shared" si="35"/>
        <v>0.61999999999534339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18890.45</v>
      </c>
      <c r="D1029" s="2">
        <f>BILANCA!E24</f>
        <v>26547.97</v>
      </c>
      <c r="E1029" s="2">
        <v>0</v>
      </c>
      <c r="F1029" s="2">
        <v>0</v>
      </c>
      <c r="G1029" s="3">
        <f t="shared" si="38"/>
        <v>1367.7414100000001</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90213.78</v>
      </c>
      <c r="D1031" s="2">
        <f>BILANCA!E26</f>
        <v>96260.67</v>
      </c>
      <c r="E1031" s="2">
        <v>0</v>
      </c>
      <c r="F1031" s="2">
        <v>0</v>
      </c>
      <c r="G1031" s="3">
        <f t="shared" si="38"/>
        <v>5937.4375199999995</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381141.13</v>
      </c>
      <c r="D1033" s="2">
        <f>BILANCA!E28</f>
        <v>445700.31</v>
      </c>
      <c r="E1033" s="2">
        <v>0</v>
      </c>
      <c r="F1033" s="2">
        <v>0</v>
      </c>
      <c r="G1033" s="3">
        <f t="shared" si="38"/>
        <v>29268.46025</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337105.60999999987</v>
      </c>
      <c r="D1034" s="2">
        <f>BILANCA!E29</f>
        <v>585061.49</v>
      </c>
      <c r="E1034" s="2">
        <v>0</v>
      </c>
      <c r="F1034" s="2">
        <v>0</v>
      </c>
      <c r="G1034" s="3">
        <f t="shared" si="38"/>
        <v>36173.486159999993</v>
      </c>
      <c r="H1034" s="3">
        <f t="shared" si="35"/>
        <v>0.88000000012107193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1567932.23</v>
      </c>
      <c r="D1035" s="2">
        <f>BILANCA!E30</f>
        <v>1995432.23</v>
      </c>
      <c r="E1035" s="2">
        <v>0</v>
      </c>
      <c r="F1035" s="2">
        <v>0</v>
      </c>
      <c r="G1035" s="3">
        <f t="shared" si="38"/>
        <v>138969.91725</v>
      </c>
      <c r="H1035" s="3">
        <f t="shared" si="35"/>
        <v>0.4599999999627471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1230826.6200000001</v>
      </c>
      <c r="D1039" s="2">
        <f>BILANCA!E34</f>
        <v>1410370.74</v>
      </c>
      <c r="E1039" s="2">
        <v>0</v>
      </c>
      <c r="F1039" s="2">
        <v>0</v>
      </c>
      <c r="G1039" s="3">
        <f t="shared" si="38"/>
        <v>117495.4749</v>
      </c>
      <c r="H1039" s="3">
        <f t="shared" si="35"/>
        <v>0.63999999989755452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963.81</v>
      </c>
      <c r="D1040" s="2">
        <f>BILANCA!E35</f>
        <v>976.81</v>
      </c>
      <c r="E1040" s="2">
        <v>0</v>
      </c>
      <c r="F1040" s="2">
        <v>0</v>
      </c>
      <c r="G1040" s="3">
        <f t="shared" si="38"/>
        <v>87.522899999999993</v>
      </c>
      <c r="H1040" s="3">
        <f t="shared" si="35"/>
        <v>0.38000000000010914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963.81</v>
      </c>
      <c r="D1041" s="2">
        <f>BILANCA!E36</f>
        <v>976.81</v>
      </c>
      <c r="E1041" s="2">
        <v>0</v>
      </c>
      <c r="F1041" s="2">
        <v>0</v>
      </c>
      <c r="G1041" s="3">
        <f t="shared" si="38"/>
        <v>90.440329999999989</v>
      </c>
      <c r="H1041" s="3">
        <f t="shared" si="35"/>
        <v>0.38000000000010914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9942.01</v>
      </c>
      <c r="D1052" s="2">
        <f>BILANCA!E47</f>
        <v>9942.01</v>
      </c>
      <c r="E1052" s="2">
        <v>0</v>
      </c>
      <c r="F1052" s="2">
        <v>0</v>
      </c>
      <c r="G1052" s="3">
        <f t="shared" si="38"/>
        <v>1252.69326</v>
      </c>
      <c r="H1052" s="3">
        <f t="shared" si="35"/>
        <v>2.0000000000436557E-2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9942.01</v>
      </c>
      <c r="D1055" s="2">
        <f>BILANCA!E50</f>
        <v>9942.01</v>
      </c>
      <c r="E1055" s="2">
        <v>0</v>
      </c>
      <c r="F1055" s="2">
        <v>0</v>
      </c>
      <c r="G1055" s="3">
        <f t="shared" si="38"/>
        <v>1342.1713500000001</v>
      </c>
      <c r="H1055" s="3">
        <f t="shared" si="35"/>
        <v>2.0000000000436557E-2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18087.7</v>
      </c>
      <c r="D1059" s="2">
        <f>BILANCA!E54</f>
        <v>41497.550000000003</v>
      </c>
      <c r="E1059" s="2">
        <v>0</v>
      </c>
      <c r="F1059" s="2">
        <v>0</v>
      </c>
      <c r="G1059" s="3">
        <f t="shared" si="38"/>
        <v>4953.0572000000002</v>
      </c>
      <c r="H1059" s="3">
        <f t="shared" si="35"/>
        <v>0.74999999999636202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18087.7</v>
      </c>
      <c r="D1060" s="2">
        <f>BILANCA!E55</f>
        <v>41497.550000000003</v>
      </c>
      <c r="E1060" s="2">
        <v>0</v>
      </c>
      <c r="F1060" s="2">
        <v>0</v>
      </c>
      <c r="G1060" s="3">
        <f t="shared" si="38"/>
        <v>5054.1400000000003</v>
      </c>
      <c r="H1060" s="3">
        <f t="shared" si="35"/>
        <v>0.74999999999636202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4958.93</v>
      </c>
      <c r="E1068" s="2">
        <v>0</v>
      </c>
      <c r="F1068" s="2">
        <v>0</v>
      </c>
      <c r="G1068" s="3">
        <f t="shared" si="38"/>
        <v>575.23588000000007</v>
      </c>
      <c r="H1068" s="3">
        <f t="shared" si="35"/>
        <v>6.9999999999708962E-2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4958.93</v>
      </c>
      <c r="E1073" s="2">
        <v>0</v>
      </c>
      <c r="F1073" s="2">
        <v>0</v>
      </c>
      <c r="G1073" s="3">
        <f>B1073/1000*C1073+B1073/500*D1073</f>
        <v>624.82518000000005</v>
      </c>
      <c r="H1073" s="3">
        <f>ABS(C1073-ROUND(C1073,0))+ABS(D1073-ROUND(D1073,0))</f>
        <v>6.9999999999708962E-2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1016166.59</v>
      </c>
      <c r="D1074" s="2">
        <f>BILANCA!E69</f>
        <v>1038351.72</v>
      </c>
      <c r="E1074" s="2">
        <v>0</v>
      </c>
      <c r="F1074" s="2">
        <v>0</v>
      </c>
      <c r="G1074" s="3">
        <f t="shared" si="38"/>
        <v>197943.68192</v>
      </c>
      <c r="H1074" s="3">
        <f t="shared" si="35"/>
        <v>0.69000000006053597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506521.86</v>
      </c>
      <c r="D1075" s="2">
        <f>BILANCA!E70</f>
        <v>497626.79</v>
      </c>
      <c r="E1075" s="2">
        <v>0</v>
      </c>
      <c r="F1075" s="2">
        <v>0</v>
      </c>
      <c r="G1075" s="3">
        <f t="shared" si="38"/>
        <v>97615.403599999991</v>
      </c>
      <c r="H1075" s="3">
        <f t="shared" si="35"/>
        <v>0.3500000000349246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505874.91</v>
      </c>
      <c r="D1076" s="2">
        <f>BILANCA!E71</f>
        <v>497473.67</v>
      </c>
      <c r="E1076" s="2">
        <v>0</v>
      </c>
      <c r="F1076" s="2">
        <v>0</v>
      </c>
      <c r="G1076" s="3">
        <f t="shared" si="38"/>
        <v>99054.268499999991</v>
      </c>
      <c r="H1076" s="3">
        <f t="shared" si="35"/>
        <v>0.42000000004190952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505874.91</v>
      </c>
      <c r="D1078" s="2">
        <f>BILANCA!E73</f>
        <v>497473.67</v>
      </c>
      <c r="E1078" s="2">
        <v>0</v>
      </c>
      <c r="F1078" s="2">
        <v>0</v>
      </c>
      <c r="G1078" s="3">
        <f t="shared" si="38"/>
        <v>102055.913</v>
      </c>
      <c r="H1078" s="3">
        <f t="shared" si="35"/>
        <v>0.42000000004190952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646.95000000000005</v>
      </c>
      <c r="D1085" s="2">
        <f>BILANCA!E80</f>
        <v>153.12</v>
      </c>
      <c r="E1085" s="2">
        <v>0</v>
      </c>
      <c r="F1085" s="2">
        <v>0</v>
      </c>
      <c r="G1085" s="3">
        <f t="shared" si="38"/>
        <v>71.489249999999998</v>
      </c>
      <c r="H1085" s="3">
        <f t="shared" si="35"/>
        <v>0.16999999999995907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2810.07</v>
      </c>
      <c r="D1087" s="2">
        <f>BILANCA!E82</f>
        <v>21826.350000000002</v>
      </c>
      <c r="E1087" s="2">
        <v>0</v>
      </c>
      <c r="F1087" s="2">
        <v>0</v>
      </c>
      <c r="G1087" s="3">
        <f t="shared" si="38"/>
        <v>3577.6332900000007</v>
      </c>
      <c r="H1087" s="3">
        <f t="shared" si="35"/>
        <v>0.4200000000023465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614.11</v>
      </c>
      <c r="E1090" s="2">
        <v>0</v>
      </c>
      <c r="F1090" s="2">
        <v>0</v>
      </c>
      <c r="G1090" s="3">
        <f t="shared" si="38"/>
        <v>98.257600000000011</v>
      </c>
      <c r="H1090" s="3">
        <f t="shared" si="35"/>
        <v>0.11000000000001364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2810.07</v>
      </c>
      <c r="D1092" s="2">
        <f>BILANCA!E87</f>
        <v>21212.240000000002</v>
      </c>
      <c r="E1092" s="2">
        <v>0</v>
      </c>
      <c r="F1092" s="2">
        <v>0</v>
      </c>
      <c r="G1092" s="3">
        <f t="shared" si="38"/>
        <v>3709.2331000000004</v>
      </c>
      <c r="H1092" s="3">
        <f t="shared" si="35"/>
        <v>0.31000000000176442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506834.66</v>
      </c>
      <c r="D1152" s="2">
        <f>BILANCA!E147</f>
        <v>518898.58</v>
      </c>
      <c r="E1152" s="2">
        <v>0</v>
      </c>
      <c r="F1152" s="2">
        <v>0</v>
      </c>
      <c r="G1152" s="3">
        <f t="shared" si="38"/>
        <v>219337.71843999997</v>
      </c>
      <c r="H1152" s="3">
        <f t="shared" si="41"/>
        <v>0.76000000000931323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11935.77</v>
      </c>
      <c r="D1155" s="2">
        <f>BILANCA!E150</f>
        <v>0</v>
      </c>
      <c r="E1155" s="2">
        <v>0</v>
      </c>
      <c r="F1155" s="2">
        <v>0</v>
      </c>
      <c r="G1155" s="3">
        <f t="shared" si="38"/>
        <v>1730.6866499999999</v>
      </c>
      <c r="H1155" s="3">
        <f t="shared" si="41"/>
        <v>0.22999999999956344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11935.77</v>
      </c>
      <c r="D1163" s="2">
        <f>BILANCA!E158</f>
        <v>0</v>
      </c>
      <c r="E1163" s="2">
        <v>0</v>
      </c>
      <c r="F1163" s="2">
        <v>0</v>
      </c>
      <c r="G1163" s="3">
        <f t="shared" si="38"/>
        <v>1826.17281</v>
      </c>
      <c r="H1163" s="3">
        <f t="shared" si="41"/>
        <v>0.22999999999956344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693.2</v>
      </c>
      <c r="E1165" s="2">
        <v>0</v>
      </c>
      <c r="F1165" s="2">
        <v>0</v>
      </c>
      <c r="G1165" s="3">
        <f t="shared" si="38"/>
        <v>214.89200000000002</v>
      </c>
      <c r="H1165" s="3">
        <f t="shared" si="41"/>
        <v>0.20000000000004547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6497.1</v>
      </c>
      <c r="D1166" s="2">
        <f>BILANCA!E161</f>
        <v>6120.98</v>
      </c>
      <c r="E1166" s="2">
        <v>0</v>
      </c>
      <c r="F1166" s="2">
        <v>0</v>
      </c>
      <c r="G1166" s="3">
        <f t="shared" si="38"/>
        <v>2923.2933599999997</v>
      </c>
      <c r="H1166" s="3">
        <f t="shared" si="41"/>
        <v>0.12000000000080036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488401.79</v>
      </c>
      <c r="D1167" s="2">
        <f>BILANCA!E162</f>
        <v>512084.4</v>
      </c>
      <c r="E1167" s="2">
        <v>0</v>
      </c>
      <c r="F1167" s="2">
        <v>0</v>
      </c>
      <c r="G1167" s="3">
        <f t="shared" si="38"/>
        <v>237473.58263000002</v>
      </c>
      <c r="H1167" s="3">
        <f t="shared" si="41"/>
        <v>0.61000000004423782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2693604.42</v>
      </c>
      <c r="D1180" s="2">
        <f>BILANCA!E176</f>
        <v>3012922.6399999997</v>
      </c>
      <c r="E1180" s="2">
        <v>0</v>
      </c>
      <c r="F1180" s="2">
        <v>0</v>
      </c>
      <c r="G1180" s="3">
        <f t="shared" si="38"/>
        <v>1482306.449</v>
      </c>
      <c r="H1180" s="3">
        <f t="shared" si="41"/>
        <v>0.78000000026077032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548749.81000000006</v>
      </c>
      <c r="D1181" s="2">
        <f>BILANCA!E177</f>
        <v>504865.98999999993</v>
      </c>
      <c r="E1181" s="2">
        <v>0</v>
      </c>
      <c r="F1181" s="2">
        <v>0</v>
      </c>
      <c r="G1181" s="3">
        <f t="shared" si="38"/>
        <v>266500.38609000004</v>
      </c>
      <c r="H1181" s="3">
        <f t="shared" si="41"/>
        <v>0.20000000001164153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428749.81</v>
      </c>
      <c r="D1182" s="2">
        <f>BILANCA!E178</f>
        <v>493352.6</v>
      </c>
      <c r="E1182" s="2">
        <v>0</v>
      </c>
      <c r="F1182" s="2">
        <v>0</v>
      </c>
      <c r="G1182" s="3">
        <f t="shared" si="38"/>
        <v>243458.26171999998</v>
      </c>
      <c r="H1182" s="3">
        <f t="shared" si="41"/>
        <v>0.59000000002561137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392028.01</v>
      </c>
      <c r="D1183" s="2">
        <f>BILANCA!E179</f>
        <v>428186.87</v>
      </c>
      <c r="E1183" s="2">
        <v>0</v>
      </c>
      <c r="F1183" s="2">
        <v>0</v>
      </c>
      <c r="G1183" s="3">
        <f t="shared" si="38"/>
        <v>215973.50274999999</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36550.949999999997</v>
      </c>
      <c r="D1184" s="2">
        <f>BILANCA!E180</f>
        <v>65002.62</v>
      </c>
      <c r="E1184" s="2">
        <v>0</v>
      </c>
      <c r="F1184" s="2">
        <v>0</v>
      </c>
      <c r="G1184" s="3">
        <f t="shared" si="38"/>
        <v>28980.77706</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96.38</v>
      </c>
      <c r="D1185" s="2">
        <f>BILANCA!E181</f>
        <v>163.11000000000001</v>
      </c>
      <c r="E1185" s="2">
        <v>0</v>
      </c>
      <c r="F1185" s="2">
        <v>0</v>
      </c>
      <c r="G1185" s="3">
        <f t="shared" si="38"/>
        <v>73.954999999999998</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96.38</v>
      </c>
      <c r="D1188" s="2">
        <f>BILANCA!E184</f>
        <v>163.11000000000001</v>
      </c>
      <c r="E1188" s="2">
        <v>0</v>
      </c>
      <c r="F1188" s="2">
        <v>0</v>
      </c>
      <c r="G1188" s="3">
        <f t="shared" si="38"/>
        <v>75.222800000000007</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74.47</v>
      </c>
      <c r="D1200" s="2">
        <f>BILANCA!E196</f>
        <v>0</v>
      </c>
      <c r="E1200" s="2">
        <v>0</v>
      </c>
      <c r="F1200" s="2">
        <v>0</v>
      </c>
      <c r="G1200" s="3">
        <f t="shared" si="38"/>
        <v>14.1493</v>
      </c>
      <c r="H1200" s="3">
        <f t="shared" si="41"/>
        <v>0.46999999999999886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120000</v>
      </c>
      <c r="D1201" s="2">
        <f>BILANCA!E197</f>
        <v>8601.85</v>
      </c>
      <c r="E1201" s="2">
        <v>0</v>
      </c>
      <c r="F1201" s="2">
        <v>0</v>
      </c>
      <c r="G1201" s="3">
        <f t="shared" si="38"/>
        <v>26205.9067</v>
      </c>
      <c r="H1201" s="3">
        <f t="shared" si="41"/>
        <v>0.1499999999996362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120000</v>
      </c>
      <c r="D1203" s="2">
        <f>BILANCA!E199</f>
        <v>8601.85</v>
      </c>
      <c r="E1203" s="2">
        <v>0</v>
      </c>
      <c r="F1203" s="2">
        <v>0</v>
      </c>
      <c r="G1203" s="3">
        <f t="shared" si="44"/>
        <v>26480.3141</v>
      </c>
      <c r="H1203" s="3">
        <f t="shared" si="45"/>
        <v>0.1499999999996362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2911.54</v>
      </c>
      <c r="E1251" s="2">
        <v>0</v>
      </c>
      <c r="F1251" s="2">
        <v>0</v>
      </c>
      <c r="G1251" s="3">
        <f>B1251/1000*C1251+B1251/500*D1251</f>
        <v>1403.3622799999998</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2144854.61</v>
      </c>
      <c r="D1255" s="2">
        <f>BILANCA!E251</f>
        <v>2508056.65</v>
      </c>
      <c r="E1255" s="2">
        <v>0</v>
      </c>
      <c r="F1255" s="2">
        <v>0</v>
      </c>
      <c r="G1255" s="3">
        <f t="shared" si="38"/>
        <v>1754437.1379499999</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1678154.67</v>
      </c>
      <c r="D1256" s="2">
        <f>BILANCA!E252</f>
        <v>1970328.83</v>
      </c>
      <c r="E1256" s="2">
        <v>0</v>
      </c>
      <c r="F1256" s="2">
        <v>0</v>
      </c>
      <c r="G1256" s="3">
        <f t="shared" si="38"/>
        <v>1382227.8331800001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1678154.67</v>
      </c>
      <c r="D1257" s="2">
        <f>BILANCA!E253</f>
        <v>1970328.83</v>
      </c>
      <c r="E1257" s="2">
        <v>0</v>
      </c>
      <c r="F1257" s="2">
        <v>0</v>
      </c>
      <c r="G1257" s="3">
        <f t="shared" si="38"/>
        <v>1387846.6455100002</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-40134.720000000001</v>
      </c>
      <c r="D1259" s="2">
        <f>BILANCA!E255</f>
        <v>18829.239999999991</v>
      </c>
      <c r="E1259" s="2">
        <v>0</v>
      </c>
      <c r="F1259" s="2">
        <v>0</v>
      </c>
      <c r="G1259" s="3">
        <f t="shared" si="38"/>
        <v>-616.58376000000499</v>
      </c>
      <c r="H1259" s="3">
        <f t="shared" si="41"/>
        <v>0.51999999998952262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94935.28</v>
      </c>
      <c r="D1260" s="2">
        <f>BILANCA!E256</f>
        <v>144246.9</v>
      </c>
      <c r="E1260" s="2">
        <v>0</v>
      </c>
      <c r="F1260" s="2">
        <v>0</v>
      </c>
      <c r="G1260" s="3">
        <f t="shared" si="38"/>
        <v>95857.26999999999</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94935.28</v>
      </c>
      <c r="D1261" s="2">
        <f>BILANCA!E257</f>
        <v>144246.9</v>
      </c>
      <c r="E1261" s="2">
        <v>0</v>
      </c>
      <c r="F1261" s="2">
        <v>0</v>
      </c>
      <c r="G1261" s="3">
        <f t="shared" si="38"/>
        <v>96240.699079999991</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135070</v>
      </c>
      <c r="D1264" s="2">
        <f>BILANCA!E260</f>
        <v>125417.66</v>
      </c>
      <c r="E1264" s="2">
        <v>0</v>
      </c>
      <c r="F1264" s="2">
        <v>0</v>
      </c>
      <c r="G1264" s="3">
        <f t="shared" si="38"/>
        <v>98019.951280000008</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135070</v>
      </c>
      <c r="D1266" s="2">
        <f>BILANCA!E262</f>
        <v>125417.66</v>
      </c>
      <c r="E1266" s="2">
        <v>0</v>
      </c>
      <c r="F1266" s="2">
        <v>0</v>
      </c>
      <c r="G1266" s="3">
        <f t="shared" si="38"/>
        <v>98791.761920000004</v>
      </c>
      <c r="H1266" s="3">
        <f t="shared" si="41"/>
        <v>0.33999999999650754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506834.66</v>
      </c>
      <c r="D1278" s="2">
        <f>BILANCA!E274</f>
        <v>518898.58</v>
      </c>
      <c r="E1278" s="2">
        <v>0</v>
      </c>
      <c r="F1278" s="2">
        <v>0</v>
      </c>
      <c r="G1278" s="3">
        <f t="shared" si="38"/>
        <v>413961.32776000001</v>
      </c>
      <c r="H1278" s="3">
        <f t="shared" si="41"/>
        <v>0.76000000000931323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11935.77</v>
      </c>
      <c r="D1281" s="2">
        <f>BILANCA!E277</f>
        <v>0</v>
      </c>
      <c r="E1281" s="2">
        <v>0</v>
      </c>
      <c r="F1281" s="2">
        <v>0</v>
      </c>
      <c r="G1281" s="3">
        <f t="shared" si="48"/>
        <v>3234.5936700000002</v>
      </c>
      <c r="H1281" s="3">
        <f t="shared" si="49"/>
        <v>0.22999999999956344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11935.77</v>
      </c>
      <c r="D1289" s="2">
        <f>BILANCA!E285</f>
        <v>0</v>
      </c>
      <c r="E1289" s="2">
        <v>0</v>
      </c>
      <c r="F1289" s="2">
        <v>0</v>
      </c>
      <c r="G1289" s="3">
        <f t="shared" si="48"/>
        <v>3330.0798300000006</v>
      </c>
      <c r="H1289" s="3">
        <f t="shared" si="49"/>
        <v>0.22999999999956344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693.2</v>
      </c>
      <c r="E1291" s="2">
        <v>0</v>
      </c>
      <c r="F1291" s="2">
        <v>0</v>
      </c>
      <c r="G1291" s="3">
        <f t="shared" si="48"/>
        <v>389.57840000000004</v>
      </c>
      <c r="H1291" s="3">
        <f t="shared" si="49"/>
        <v>0.20000000000004547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6497.1</v>
      </c>
      <c r="D1292" s="2">
        <f>BILANCA!E288</f>
        <v>6120.98</v>
      </c>
      <c r="E1292" s="2">
        <v>0</v>
      </c>
      <c r="F1292" s="2">
        <v>0</v>
      </c>
      <c r="G1292" s="3">
        <f t="shared" si="48"/>
        <v>5284.4149199999993</v>
      </c>
      <c r="H1292" s="3">
        <f t="shared" si="49"/>
        <v>0.12000000000080036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488401.79</v>
      </c>
      <c r="D1293" s="2">
        <f>BILANCA!E289</f>
        <v>512084.4</v>
      </c>
      <c r="E1293" s="2">
        <v>0</v>
      </c>
      <c r="F1293" s="2">
        <v>0</v>
      </c>
      <c r="G1293" s="3">
        <f t="shared" si="48"/>
        <v>428057.47696999996</v>
      </c>
      <c r="H1293" s="3">
        <f t="shared" si="49"/>
        <v>0.61000000004423782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255678.45</v>
      </c>
      <c r="D1301" s="2">
        <f>BILANCA!E297</f>
        <v>776958.38</v>
      </c>
      <c r="E1301" s="2">
        <v>0</v>
      </c>
      <c r="F1301" s="2">
        <v>0</v>
      </c>
      <c r="G1301" s="3">
        <f t="shared" si="38"/>
        <v>526592.20611000003</v>
      </c>
      <c r="H1301" s="3">
        <f t="shared" si="41"/>
        <v>0.83000000001629815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255678.45</v>
      </c>
      <c r="D1302" s="2">
        <f>BILANCA!E298</f>
        <v>776958.38</v>
      </c>
      <c r="E1302" s="2">
        <v>0</v>
      </c>
      <c r="F1302" s="2">
        <v>0</v>
      </c>
      <c r="G1302" s="3">
        <f t="shared" si="38"/>
        <v>528401.80131999997</v>
      </c>
      <c r="H1302" s="3">
        <f t="shared" si="41"/>
        <v>0.83000000001629815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5692.35</v>
      </c>
      <c r="D1305" s="2">
        <f>BILANCA!E302</f>
        <v>5864.53</v>
      </c>
      <c r="E1305" s="2">
        <v>0</v>
      </c>
      <c r="F1305" s="2">
        <v>0</v>
      </c>
      <c r="G1305" s="3">
        <f t="shared" si="38"/>
        <v>5139.3159500000002</v>
      </c>
      <c r="H1305" s="3">
        <f t="shared" si="41"/>
        <v>0.82000000000061846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501142.31</v>
      </c>
      <c r="D1306" s="2">
        <f>BILANCA!E303</f>
        <v>513034.05</v>
      </c>
      <c r="E1306" s="2">
        <v>0</v>
      </c>
      <c r="F1306" s="2">
        <v>0</v>
      </c>
      <c r="G1306" s="3">
        <f t="shared" si="38"/>
        <v>452054.28135999996</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2795.4</v>
      </c>
      <c r="D1311" s="2">
        <f>BILANCA!E308</f>
        <v>19802.41</v>
      </c>
      <c r="E1311" s="2">
        <v>0</v>
      </c>
      <c r="F1311" s="2">
        <v>0</v>
      </c>
      <c r="G1311" s="3">
        <f t="shared" si="52"/>
        <v>12762.46622</v>
      </c>
      <c r="H1311" s="3">
        <f t="shared" si="41"/>
        <v>0.80999999999994543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14.67</v>
      </c>
      <c r="D1312" s="2">
        <f>BILANCA!E309</f>
        <v>1409.83</v>
      </c>
      <c r="E1312" s="2">
        <v>0</v>
      </c>
      <c r="F1312" s="2">
        <v>0</v>
      </c>
      <c r="G1312" s="3">
        <f t="shared" si="52"/>
        <v>855.96765999999991</v>
      </c>
      <c r="H1312" s="3">
        <f t="shared" si="41"/>
        <v>0.50000000000007283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260</v>
      </c>
      <c r="D1339" s="2">
        <f>BILANCA!E336</f>
        <v>0</v>
      </c>
      <c r="E1339" s="2">
        <v>0</v>
      </c>
      <c r="F1339" s="2">
        <v>0</v>
      </c>
      <c r="G1339" s="3">
        <f t="shared" si="52"/>
        <v>85.54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428489.81</v>
      </c>
      <c r="D1340" s="2">
        <f>BILANCA!E337</f>
        <v>493352.6</v>
      </c>
      <c r="E1340" s="2">
        <v>0</v>
      </c>
      <c r="F1340" s="2">
        <v>0</v>
      </c>
      <c r="G1340" s="3">
        <f t="shared" si="52"/>
        <v>467014.35330000002</v>
      </c>
      <c r="H1340" s="3">
        <f t="shared" si="41"/>
        <v>0.59000000002561137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120000</v>
      </c>
      <c r="D1342" s="2">
        <f>BILANCA!E339</f>
        <v>8601.85</v>
      </c>
      <c r="E1342" s="2">
        <v>0</v>
      </c>
      <c r="F1342" s="2">
        <v>0</v>
      </c>
      <c r="G1342" s="3">
        <f t="shared" si="52"/>
        <v>45551.628400000001</v>
      </c>
      <c r="H1342" s="3">
        <f t="shared" si="41"/>
        <v>0.1499999999996362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2911.54</v>
      </c>
      <c r="E1368" s="2">
        <v>0</v>
      </c>
      <c r="F1368" s="2">
        <v>0</v>
      </c>
      <c r="G1368" s="3">
        <f t="shared" si="57"/>
        <v>2084.66264</v>
      </c>
      <c r="H1368" s="3">
        <f t="shared" si="58"/>
        <v>0.46000000000003638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255678.45</v>
      </c>
      <c r="D1390" s="2">
        <f>BILANCA!E387</f>
        <v>302978.45</v>
      </c>
      <c r="E1390" s="2">
        <v>0</v>
      </c>
      <c r="F1390" s="2">
        <v>0</v>
      </c>
      <c r="G1390" s="3">
        <f t="shared" ref="G1390:G1399" si="61">B1390/1000*C1390+B1390/500*D1390</f>
        <v>327421.43300000002</v>
      </c>
      <c r="H1390" s="3">
        <f t="shared" ref="H1390:H1399" si="62">ABS(C1390-ROUND(C1390,0))+ABS(D1390-ROUND(D1390,0))</f>
        <v>0.90000000002328306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473979.93</v>
      </c>
      <c r="E1399" s="2">
        <v>0</v>
      </c>
      <c r="F1399" s="2">
        <v>0</v>
      </c>
      <c r="G1399" s="3">
        <f t="shared" si="61"/>
        <v>368756.38553999999</v>
      </c>
      <c r="H1399" s="3">
        <f t="shared" si="62"/>
        <v>7.0000000006984919E-2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5785160.7699999996</v>
      </c>
      <c r="D1485" s="2">
        <f>'RAS-funkcijski'!E89</f>
        <v>6708568.6100000003</v>
      </c>
      <c r="E1485" s="2">
        <v>0</v>
      </c>
      <c r="F1485" s="2">
        <v>0</v>
      </c>
      <c r="G1485" s="3">
        <f t="shared" si="52"/>
        <v>1632195.3291500001</v>
      </c>
      <c r="H1485" s="3">
        <f t="shared" si="63"/>
        <v>0.62000000011175871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5785160.7699999996</v>
      </c>
      <c r="D1490" s="2">
        <f>'RAS-funkcijski'!E94</f>
        <v>6708568.6100000003</v>
      </c>
      <c r="E1490" s="2">
        <v>0</v>
      </c>
      <c r="F1490" s="2">
        <v>0</v>
      </c>
      <c r="G1490" s="3">
        <f t="shared" si="52"/>
        <v>1728206.8191</v>
      </c>
      <c r="H1490" s="3">
        <f t="shared" si="63"/>
        <v>0.62000000011175871</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5785160.7699999996</v>
      </c>
      <c r="D1491" s="2">
        <f>'RAS-funkcijski'!E95</f>
        <v>6708568.6100000003</v>
      </c>
      <c r="E1491" s="2">
        <v>0</v>
      </c>
      <c r="F1491" s="2">
        <v>0</v>
      </c>
      <c r="G1491" s="3">
        <f t="shared" si="52"/>
        <v>1747409.1170900001</v>
      </c>
      <c r="H1491" s="3">
        <f t="shared" si="63"/>
        <v>0.62000000011175871</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5785160.7699999996</v>
      </c>
      <c r="D1537" s="14">
        <f>'RAS-funkcijski'!E141</f>
        <v>6708568.6100000003</v>
      </c>
      <c r="E1537" s="14">
        <v>0</v>
      </c>
      <c r="F1537" s="14">
        <v>0</v>
      </c>
      <c r="G1537" s="15">
        <f t="shared" si="52"/>
        <v>2630714.8246300002</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1127.29</v>
      </c>
      <c r="D1538" s="7">
        <f>'P-VRIO'!E5</f>
        <v>1480.89</v>
      </c>
      <c r="E1538" s="7">
        <v>0</v>
      </c>
      <c r="F1538" s="7">
        <v>0</v>
      </c>
      <c r="G1538" s="8">
        <f t="shared" si="52"/>
        <v>4.0890699999999995</v>
      </c>
      <c r="H1538" s="8">
        <f t="shared" si="63"/>
        <v>0.39999999999986358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1127.29</v>
      </c>
      <c r="D1539" s="2">
        <f>'P-VRIO'!E6</f>
        <v>1480.89</v>
      </c>
      <c r="E1539" s="2">
        <v>0</v>
      </c>
      <c r="F1539" s="2">
        <v>0</v>
      </c>
      <c r="G1539" s="3">
        <f t="shared" si="52"/>
        <v>8.1781399999999991</v>
      </c>
      <c r="H1539" s="3">
        <f t="shared" si="63"/>
        <v>0.39999999999986358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1127.29</v>
      </c>
      <c r="D1540" s="2">
        <f>'P-VRIO'!E7</f>
        <v>1480.89</v>
      </c>
      <c r="E1540" s="2">
        <v>0</v>
      </c>
      <c r="F1540" s="2">
        <v>0</v>
      </c>
      <c r="G1540" s="3">
        <f t="shared" si="52"/>
        <v>12.267210000000002</v>
      </c>
      <c r="H1540" s="3">
        <f t="shared" si="63"/>
        <v>0.39999999999986358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1127.29</v>
      </c>
      <c r="D1542" s="2">
        <f>'P-VRIO'!E9</f>
        <v>1480.89</v>
      </c>
      <c r="E1542" s="2">
        <v>0</v>
      </c>
      <c r="F1542" s="2">
        <v>0</v>
      </c>
      <c r="G1542" s="3">
        <f t="shared" si="52"/>
        <v>20.445350000000001</v>
      </c>
      <c r="H1542" s="3">
        <f t="shared" si="63"/>
        <v>0.39999999999986358</v>
      </c>
      <c r="I1542" s="11">
        <f t="shared" si="64"/>
        <v>8.178139999997212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548749.81000000006</v>
      </c>
      <c r="D1582" s="7"/>
      <c r="E1582" s="7">
        <v>0</v>
      </c>
      <c r="F1582" s="7">
        <v>0</v>
      </c>
      <c r="G1582" s="8">
        <f t="shared" ref="G1582:G1686" si="70">B1582/1000*C1582</f>
        <v>548.74981000000002</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6994524.6399999997</v>
      </c>
      <c r="D1583" s="2">
        <v>0</v>
      </c>
      <c r="E1583" s="2">
        <v>0</v>
      </c>
      <c r="F1583" s="2">
        <v>0</v>
      </c>
      <c r="G1583" s="3">
        <f t="shared" si="70"/>
        <v>13989.049279999999</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6422627.1699999999</v>
      </c>
      <c r="D1585" s="2">
        <v>0</v>
      </c>
      <c r="E1585" s="2">
        <v>0</v>
      </c>
      <c r="F1585" s="2">
        <v>0</v>
      </c>
      <c r="G1585" s="3">
        <f t="shared" si="70"/>
        <v>25690.508679999999</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5566862.3200000003</v>
      </c>
      <c r="D1586" s="2">
        <v>0</v>
      </c>
      <c r="E1586" s="2">
        <v>0</v>
      </c>
      <c r="F1586" s="2">
        <v>0</v>
      </c>
      <c r="G1586" s="3">
        <f t="shared" si="70"/>
        <v>27834.311600000001</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847449.94</v>
      </c>
      <c r="D1587" s="2">
        <v>0</v>
      </c>
      <c r="E1587" s="2">
        <v>0</v>
      </c>
      <c r="F1587" s="2">
        <v>0</v>
      </c>
      <c r="G1587" s="3">
        <f t="shared" si="70"/>
        <v>5084.6996399999998</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1101.9100000000001</v>
      </c>
      <c r="D1588" s="2">
        <v>0</v>
      </c>
      <c r="E1588" s="2">
        <v>0</v>
      </c>
      <c r="F1588" s="2">
        <v>0</v>
      </c>
      <c r="G1588" s="3">
        <f t="shared" si="70"/>
        <v>7.7133700000000012</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7213</v>
      </c>
      <c r="D1593" s="2">
        <v>0</v>
      </c>
      <c r="E1593" s="2">
        <v>0</v>
      </c>
      <c r="F1593" s="2">
        <v>0</v>
      </c>
      <c r="G1593" s="3">
        <f t="shared" si="70"/>
        <v>86.555999999999997</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568985.93000000005</v>
      </c>
      <c r="D1594" s="2">
        <v>0</v>
      </c>
      <c r="E1594" s="2">
        <v>0</v>
      </c>
      <c r="F1594" s="2">
        <v>0</v>
      </c>
      <c r="G1594" s="3">
        <f t="shared" si="70"/>
        <v>7396.8170900000005</v>
      </c>
      <c r="H1594" s="3">
        <f t="shared" si="71"/>
        <v>6.9999999948777258E-2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2911.54</v>
      </c>
      <c r="D1601" s="2">
        <v>0</v>
      </c>
      <c r="E1601" s="2">
        <v>0</v>
      </c>
      <c r="F1601" s="2">
        <v>0</v>
      </c>
      <c r="G1601" s="3">
        <f>B1601/1000*C1601</f>
        <v>58.230800000000002</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7038408.46</v>
      </c>
      <c r="D1602" s="2">
        <v>0</v>
      </c>
      <c r="E1602" s="2">
        <v>0</v>
      </c>
      <c r="F1602" s="2">
        <v>0</v>
      </c>
      <c r="G1602" s="3">
        <f t="shared" si="70"/>
        <v>147806.57766000001</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6358024.3799999999</v>
      </c>
      <c r="D1604" s="2">
        <v>0</v>
      </c>
      <c r="E1604" s="2">
        <v>0</v>
      </c>
      <c r="F1604" s="2">
        <v>0</v>
      </c>
      <c r="G1604" s="3">
        <f t="shared" si="70"/>
        <v>146234.56073999999</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5530703.46</v>
      </c>
      <c r="D1605" s="2">
        <v>0</v>
      </c>
      <c r="E1605" s="2">
        <v>0</v>
      </c>
      <c r="F1605" s="2">
        <v>0</v>
      </c>
      <c r="G1605" s="3">
        <f t="shared" si="70"/>
        <v>132736.88304000002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818998.27</v>
      </c>
      <c r="D1606" s="2">
        <v>0</v>
      </c>
      <c r="E1606" s="2">
        <v>0</v>
      </c>
      <c r="F1606" s="2">
        <v>0</v>
      </c>
      <c r="G1606" s="3">
        <f t="shared" si="70"/>
        <v>20474.956750000001</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1035.18</v>
      </c>
      <c r="D1607" s="2">
        <v>0</v>
      </c>
      <c r="E1607" s="2">
        <v>0</v>
      </c>
      <c r="F1607" s="2">
        <v>0</v>
      </c>
      <c r="G1607" s="3">
        <f t="shared" si="70"/>
        <v>26.914680000000001</v>
      </c>
      <c r="H1607" s="3">
        <f t="shared" si="71"/>
        <v>0.18000000000006366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7287.47</v>
      </c>
      <c r="D1612" s="2">
        <v>0</v>
      </c>
      <c r="E1612" s="2">
        <v>0</v>
      </c>
      <c r="F1612" s="2">
        <v>0</v>
      </c>
      <c r="G1612" s="3">
        <f t="shared" si="70"/>
        <v>225.91157000000001</v>
      </c>
      <c r="H1612" s="3">
        <f t="shared" si="71"/>
        <v>0.47000000000025466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680384.08</v>
      </c>
      <c r="D1613" s="2">
        <v>0</v>
      </c>
      <c r="E1613" s="2">
        <v>0</v>
      </c>
      <c r="F1613" s="2">
        <v>0</v>
      </c>
      <c r="G1613" s="3">
        <f t="shared" si="70"/>
        <v>21772.290559999998</v>
      </c>
      <c r="H1613" s="3">
        <f t="shared" si="71"/>
        <v>7.9999999958090484E-2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504865.98999999929</v>
      </c>
      <c r="D1621" s="2">
        <v>0</v>
      </c>
      <c r="E1621" s="2">
        <v>0</v>
      </c>
      <c r="F1621" s="2">
        <v>0</v>
      </c>
      <c r="G1621" s="3">
        <f t="shared" si="70"/>
        <v>20194.639599999973</v>
      </c>
      <c r="H1621" s="3">
        <f t="shared" si="71"/>
        <v>1.0000000707805157E-2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504865.98999999993</v>
      </c>
      <c r="D1681" s="2">
        <v>0</v>
      </c>
      <c r="E1681" s="2">
        <v>0</v>
      </c>
      <c r="F1681" s="2">
        <v>0</v>
      </c>
      <c r="G1681" s="3">
        <f t="shared" si="70"/>
        <v>50486.598999999995</v>
      </c>
      <c r="H1681" s="3">
        <f t="shared" si="71"/>
        <v>1.0000000067520887E-2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493352.6</v>
      </c>
      <c r="D1683" s="2">
        <v>0</v>
      </c>
      <c r="E1683" s="2">
        <v>0</v>
      </c>
      <c r="F1683" s="2">
        <v>0</v>
      </c>
      <c r="G1683" s="3">
        <f t="shared" si="70"/>
        <v>50321.965199999991</v>
      </c>
      <c r="H1683" s="3">
        <f t="shared" si="71"/>
        <v>0.40000000002328306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8601.85</v>
      </c>
      <c r="D1684" s="2">
        <v>0</v>
      </c>
      <c r="E1684" s="2">
        <v>0</v>
      </c>
      <c r="F1684" s="2">
        <v>0</v>
      </c>
      <c r="G1684" s="3">
        <f t="shared" si="70"/>
        <v>885.99054999999998</v>
      </c>
      <c r="H1684" s="3">
        <f t="shared" si="71"/>
        <v>0.1499999999996362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2911.54</v>
      </c>
      <c r="D1686" s="14">
        <v>0</v>
      </c>
      <c r="E1686" s="14">
        <v>0</v>
      </c>
      <c r="F1686" s="14">
        <v>0</v>
      </c>
      <c r="G1686" s="15">
        <f t="shared" si="70"/>
        <v>305.71170000000001</v>
      </c>
      <c r="H1686" s="15">
        <f t="shared" si="71"/>
        <v>0.46000000000003638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47551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5999294.0300000003</v>
      </c>
      <c r="I17" s="275">
        <f>'PR-RAS'!E6</f>
        <v>6767532.5699999994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5266342.54</v>
      </c>
      <c r="I18" s="275">
        <f>'PR-RAS'!E152</f>
        <v>6129713.54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18829.23999999903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40134.72000000003</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1677437.8299999998</v>
      </c>
      <c r="I22" s="275">
        <f>BILANCA!E7</f>
        <v>1974570.92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1016166.59</v>
      </c>
      <c r="I23" s="275">
        <f>BILANCA!E69</f>
        <v>1038351.72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548749.81000000006</v>
      </c>
      <c r="I24" s="275">
        <f>BILANCA!E177</f>
        <v>504865.98999999993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2144854.61</v>
      </c>
      <c r="I25" s="275">
        <f>BILANCA!E251</f>
        <v>2508056.65</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5785160.7699999996</v>
      </c>
      <c r="I31" s="275">
        <f>'RAS-funkcijski'!E141</f>
        <v>6708568.6100000003</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1127.29</v>
      </c>
      <c r="I33" s="275">
        <f>'P-VRIO'!E5</f>
        <v>1480.89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548749.81000000006</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504865.98999999929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504865.98999999993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5"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5999294.0300000003</v>
      </c>
      <c r="E6" s="60">
        <f>E7+E43+E49+E82+E106+E125+E134+E140</f>
        <v>6767532.5699999994</v>
      </c>
      <c r="F6" s="45">
        <f t="shared" ref="F6:F132" si="0">IF(D6&lt;&gt;0,IF(E6/D6&gt;=100,"&gt;&gt;100",E6/D6*100),"-")</f>
        <v>112.80548238106607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361889.93</v>
      </c>
      <c r="E49" s="60">
        <f>E50+E53+E58+E61+E64+E68+E71+E74+E77</f>
        <v>297009.27999999997</v>
      </c>
      <c r="F49" s="45">
        <f t="shared" si="0"/>
        <v>82.071717220758245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149697.41</v>
      </c>
      <c r="E61" s="60">
        <f t="shared" si="10"/>
        <v>0</v>
      </c>
      <c r="F61" s="45">
        <f t="shared" si="0"/>
        <v>0</v>
      </c>
    </row>
    <row r="62" spans="1:6" ht="12.75" customHeight="1" x14ac:dyDescent="0.2">
      <c r="A62" s="63">
        <v>6341</v>
      </c>
      <c r="B62" s="65" t="s">
        <v>127</v>
      </c>
      <c r="C62" s="247" t="s">
        <v>128</v>
      </c>
      <c r="D62" s="194">
        <v>149697.41</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5248.8</v>
      </c>
      <c r="F68" s="45" t="str">
        <f t="shared" si="0"/>
        <v>-</v>
      </c>
    </row>
    <row r="69" spans="1:6" ht="12.75" customHeight="1" x14ac:dyDescent="0.2">
      <c r="A69" s="63" t="s">
        <v>141</v>
      </c>
      <c r="B69" s="64" t="s">
        <v>142</v>
      </c>
      <c r="C69" s="247" t="s">
        <v>141</v>
      </c>
      <c r="D69" s="194">
        <v>0</v>
      </c>
      <c r="E69" s="194">
        <v>5248.8</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212192.52</v>
      </c>
      <c r="E74" s="60">
        <f t="shared" si="13"/>
        <v>291760.48</v>
      </c>
      <c r="F74" s="45">
        <f t="shared" si="0"/>
        <v>137.49800417092931</v>
      </c>
    </row>
    <row r="75" spans="1:6" ht="12.75" customHeight="1" x14ac:dyDescent="0.2">
      <c r="A75" s="63" t="s">
        <v>153</v>
      </c>
      <c r="B75" s="65" t="s">
        <v>154</v>
      </c>
      <c r="C75" s="247" t="s">
        <v>153</v>
      </c>
      <c r="D75" s="194">
        <v>212192.52</v>
      </c>
      <c r="E75" s="194">
        <v>291760.48</v>
      </c>
      <c r="F75" s="45">
        <f t="shared" si="0"/>
        <v>137.49800417092931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34.76</v>
      </c>
      <c r="E82" s="60">
        <f t="shared" si="15"/>
        <v>5.29</v>
      </c>
      <c r="F82" s="45">
        <f t="shared" si="0"/>
        <v>15.218642117376296</v>
      </c>
    </row>
    <row r="83" spans="1:6" ht="12.75" customHeight="1" x14ac:dyDescent="0.2">
      <c r="A83" s="63">
        <v>641</v>
      </c>
      <c r="B83" s="64" t="s">
        <v>169</v>
      </c>
      <c r="C83" s="247" t="s">
        <v>170</v>
      </c>
      <c r="D83" s="60">
        <f t="shared" ref="D83:E83" si="16">SUM(D84:D90)</f>
        <v>34.76</v>
      </c>
      <c r="E83" s="60">
        <f t="shared" si="16"/>
        <v>5.29</v>
      </c>
      <c r="F83" s="45">
        <f t="shared" si="0"/>
        <v>15.218642117376296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34.76</v>
      </c>
      <c r="E85" s="194">
        <v>5.29</v>
      </c>
      <c r="F85" s="45">
        <f t="shared" si="0"/>
        <v>15.218642117376296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23112.77</v>
      </c>
      <c r="E106" s="60">
        <f>E107+E112+E120+E124</f>
        <v>35179.730000000003</v>
      </c>
      <c r="F106" s="45">
        <f t="shared" si="0"/>
        <v>152.20906018620877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23112.77</v>
      </c>
      <c r="E112" s="60">
        <f t="shared" si="20"/>
        <v>35179.730000000003</v>
      </c>
      <c r="F112" s="45">
        <f t="shared" si="0"/>
        <v>152.20906018620877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23112.77</v>
      </c>
      <c r="E117" s="194">
        <v>35179.730000000003</v>
      </c>
      <c r="F117" s="45">
        <f t="shared" si="0"/>
        <v>152.20906018620877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54317.91</v>
      </c>
      <c r="E125" s="60">
        <f t="shared" si="22"/>
        <v>94600.26</v>
      </c>
      <c r="F125" s="45">
        <f t="shared" si="0"/>
        <v>174.16034600742185</v>
      </c>
    </row>
    <row r="126" spans="1:6" ht="12.75" customHeight="1" x14ac:dyDescent="0.2">
      <c r="A126" s="63">
        <v>661</v>
      </c>
      <c r="B126" s="65" t="s">
        <v>255</v>
      </c>
      <c r="C126" s="247" t="s">
        <v>256</v>
      </c>
      <c r="D126" s="60">
        <f t="shared" ref="D126:E126" si="23">SUM(D127:D128)</f>
        <v>53246.26</v>
      </c>
      <c r="E126" s="60">
        <f t="shared" si="23"/>
        <v>82628.56</v>
      </c>
      <c r="F126" s="45">
        <f t="shared" si="0"/>
        <v>155.18190385578254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53246.26</v>
      </c>
      <c r="E128" s="194">
        <v>82628.56</v>
      </c>
      <c r="F128" s="45">
        <f t="shared" si="0"/>
        <v>155.18190385578254</v>
      </c>
    </row>
    <row r="129" spans="1:6" ht="36" x14ac:dyDescent="0.2">
      <c r="A129" s="63">
        <v>663</v>
      </c>
      <c r="B129" s="182" t="s">
        <v>261</v>
      </c>
      <c r="C129" s="247" t="s">
        <v>262</v>
      </c>
      <c r="D129" s="60">
        <f t="shared" ref="D129:E129" si="24">SUM(D130:D133)</f>
        <v>1071.6500000000001</v>
      </c>
      <c r="E129" s="60">
        <f t="shared" si="24"/>
        <v>11971.7</v>
      </c>
      <c r="F129" s="45">
        <f t="shared" si="0"/>
        <v>1117.1277935893249</v>
      </c>
    </row>
    <row r="130" spans="1:6" ht="12.75" customHeight="1" x14ac:dyDescent="0.2">
      <c r="A130" s="63">
        <v>6631</v>
      </c>
      <c r="B130" s="65" t="s">
        <v>263</v>
      </c>
      <c r="C130" s="247" t="s">
        <v>264</v>
      </c>
      <c r="D130" s="194">
        <v>448.6</v>
      </c>
      <c r="E130" s="194">
        <v>3413.36</v>
      </c>
      <c r="F130" s="45">
        <f t="shared" si="0"/>
        <v>760.89166295140433</v>
      </c>
    </row>
    <row r="131" spans="1:6" ht="12.75" customHeight="1" x14ac:dyDescent="0.2">
      <c r="A131" s="63">
        <v>6632</v>
      </c>
      <c r="B131" s="182" t="s">
        <v>265</v>
      </c>
      <c r="C131" s="247" t="s">
        <v>266</v>
      </c>
      <c r="D131" s="194">
        <v>623.04999999999995</v>
      </c>
      <c r="E131" s="194">
        <v>8558.34</v>
      </c>
      <c r="F131" s="45">
        <f t="shared" si="0"/>
        <v>1373.62009469545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5559892.4100000001</v>
      </c>
      <c r="E134" s="60">
        <f t="shared" si="25"/>
        <v>6340638.0099999998</v>
      </c>
      <c r="F134" s="45">
        <f t="shared" ref="F134:F229" si="26">IF(D134&lt;&gt;0,IF(E134/D134&gt;=100,"&gt;&gt;100",E134/D134*100),"-")</f>
        <v>114.04245878203963</v>
      </c>
    </row>
    <row r="135" spans="1:6" ht="24" x14ac:dyDescent="0.2">
      <c r="A135" s="63">
        <v>671</v>
      </c>
      <c r="B135" s="182" t="s">
        <v>273</v>
      </c>
      <c r="C135" s="247" t="s">
        <v>274</v>
      </c>
      <c r="D135" s="60">
        <f t="shared" ref="D135:E135" si="27">SUM(D136:D138)</f>
        <v>608344.42999999993</v>
      </c>
      <c r="E135" s="60">
        <f t="shared" si="27"/>
        <v>639244.30000000005</v>
      </c>
      <c r="F135" s="45">
        <f t="shared" si="26"/>
        <v>105.07933803223941</v>
      </c>
    </row>
    <row r="136" spans="1:6" ht="12.75" customHeight="1" x14ac:dyDescent="0.2">
      <c r="A136" s="63">
        <v>6711</v>
      </c>
      <c r="B136" s="65" t="s">
        <v>275</v>
      </c>
      <c r="C136" s="247" t="s">
        <v>276</v>
      </c>
      <c r="D136" s="194">
        <v>98025.56</v>
      </c>
      <c r="E136" s="194">
        <v>154230.51</v>
      </c>
      <c r="F136" s="45">
        <f t="shared" si="26"/>
        <v>157.33703536098139</v>
      </c>
    </row>
    <row r="137" spans="1:6" ht="24" x14ac:dyDescent="0.2">
      <c r="A137" s="63">
        <v>6712</v>
      </c>
      <c r="B137" s="182" t="s">
        <v>277</v>
      </c>
      <c r="C137" s="247" t="s">
        <v>278</v>
      </c>
      <c r="D137" s="194">
        <v>510318.87</v>
      </c>
      <c r="E137" s="194">
        <v>485013.79</v>
      </c>
      <c r="F137" s="45">
        <f t="shared" si="26"/>
        <v>95.041319949622874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4951547.9800000004</v>
      </c>
      <c r="E139" s="194">
        <v>5701393.71</v>
      </c>
      <c r="F139" s="45">
        <f t="shared" si="26"/>
        <v>115.14366281067521</v>
      </c>
    </row>
    <row r="140" spans="1:6" ht="12.75" customHeight="1" x14ac:dyDescent="0.2">
      <c r="A140" s="63">
        <v>68</v>
      </c>
      <c r="B140" s="65" t="s">
        <v>283</v>
      </c>
      <c r="C140" s="247" t="s">
        <v>284</v>
      </c>
      <c r="D140" s="60">
        <f t="shared" ref="D140:E140" si="28">D141+D151</f>
        <v>46.25</v>
      </c>
      <c r="E140" s="60">
        <f t="shared" si="28"/>
        <v>100</v>
      </c>
      <c r="F140" s="45">
        <f t="shared" si="26"/>
        <v>216.21621621621622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46.25</v>
      </c>
      <c r="E151" s="194">
        <v>100</v>
      </c>
      <c r="F151" s="45">
        <f t="shared" si="26"/>
        <v>216.21621621621622</v>
      </c>
    </row>
    <row r="152" spans="1:6" ht="12.75" customHeight="1" x14ac:dyDescent="0.2">
      <c r="A152" s="63">
        <v>3</v>
      </c>
      <c r="B152" s="64" t="s">
        <v>307</v>
      </c>
      <c r="C152" s="247" t="s">
        <v>13</v>
      </c>
      <c r="D152" s="60">
        <f>D153+D164+D202+D221+D230+D262+D273</f>
        <v>5266342.54</v>
      </c>
      <c r="E152" s="60">
        <f>E153+E164+E202+E221+E230+E262+E273</f>
        <v>6129713.54</v>
      </c>
      <c r="F152" s="45">
        <f t="shared" si="26"/>
        <v>116.39412919768033</v>
      </c>
    </row>
    <row r="153" spans="1:6" ht="12.75" customHeight="1" x14ac:dyDescent="0.2">
      <c r="A153" s="63">
        <v>31</v>
      </c>
      <c r="B153" s="64" t="s">
        <v>308</v>
      </c>
      <c r="C153" s="247" t="s">
        <v>3</v>
      </c>
      <c r="D153" s="60">
        <f t="shared" ref="D153:E153" si="30">D154+D159+D160</f>
        <v>4627675.2</v>
      </c>
      <c r="E153" s="60">
        <f t="shared" si="30"/>
        <v>5294948.88</v>
      </c>
      <c r="F153" s="45">
        <f t="shared" si="26"/>
        <v>114.41919865076096</v>
      </c>
    </row>
    <row r="154" spans="1:6" ht="12.75" customHeight="1" x14ac:dyDescent="0.2">
      <c r="A154" s="63">
        <v>311</v>
      </c>
      <c r="B154" s="64" t="s">
        <v>309</v>
      </c>
      <c r="C154" s="247" t="s">
        <v>310</v>
      </c>
      <c r="D154" s="60">
        <f t="shared" ref="D154:E154" si="31">SUM(D155:D158)</f>
        <v>4001956.3400000003</v>
      </c>
      <c r="E154" s="60">
        <f t="shared" si="31"/>
        <v>4585360.83</v>
      </c>
      <c r="F154" s="45">
        <f t="shared" si="26"/>
        <v>114.57798237748891</v>
      </c>
    </row>
    <row r="155" spans="1:6" ht="12.75" customHeight="1" x14ac:dyDescent="0.2">
      <c r="A155" s="63">
        <v>3111</v>
      </c>
      <c r="B155" s="64" t="s">
        <v>311</v>
      </c>
      <c r="C155" s="247" t="s">
        <v>312</v>
      </c>
      <c r="D155" s="194">
        <v>3516043.45</v>
      </c>
      <c r="E155" s="194">
        <v>4136355.64</v>
      </c>
      <c r="F155" s="45">
        <f t="shared" si="26"/>
        <v>117.64233573393412</v>
      </c>
    </row>
    <row r="156" spans="1:6" ht="12.75" customHeight="1" x14ac:dyDescent="0.2">
      <c r="A156" s="63">
        <v>3112</v>
      </c>
      <c r="B156" s="64" t="s">
        <v>313</v>
      </c>
      <c r="C156" s="247" t="s">
        <v>314</v>
      </c>
      <c r="D156" s="194">
        <v>9240</v>
      </c>
      <c r="E156" s="194">
        <v>13066</v>
      </c>
      <c r="F156" s="45">
        <f t="shared" si="26"/>
        <v>141.4069264069264</v>
      </c>
    </row>
    <row r="157" spans="1:6" ht="12.75" customHeight="1" x14ac:dyDescent="0.2">
      <c r="A157" s="63">
        <v>3113</v>
      </c>
      <c r="B157" s="65" t="s">
        <v>315</v>
      </c>
      <c r="C157" s="247" t="s">
        <v>316</v>
      </c>
      <c r="D157" s="194">
        <v>282702.34999999998</v>
      </c>
      <c r="E157" s="194">
        <v>435939.19</v>
      </c>
      <c r="F157" s="45">
        <f t="shared" si="26"/>
        <v>154.2043035722908</v>
      </c>
    </row>
    <row r="158" spans="1:6" ht="12.75" customHeight="1" x14ac:dyDescent="0.2">
      <c r="A158" s="63">
        <v>3114</v>
      </c>
      <c r="B158" s="65" t="s">
        <v>317</v>
      </c>
      <c r="C158" s="247" t="s">
        <v>318</v>
      </c>
      <c r="D158" s="194">
        <v>193970.54</v>
      </c>
      <c r="E158" s="194">
        <v>0</v>
      </c>
      <c r="F158" s="45">
        <f t="shared" si="26"/>
        <v>0</v>
      </c>
    </row>
    <row r="159" spans="1:6" ht="12.75" customHeight="1" x14ac:dyDescent="0.2">
      <c r="A159" s="63">
        <v>312</v>
      </c>
      <c r="B159" s="65" t="s">
        <v>319</v>
      </c>
      <c r="C159" s="247" t="s">
        <v>320</v>
      </c>
      <c r="D159" s="194">
        <v>136685.72</v>
      </c>
      <c r="E159" s="194">
        <v>141954.82999999999</v>
      </c>
      <c r="F159" s="45">
        <f t="shared" si="26"/>
        <v>103.85490891074794</v>
      </c>
    </row>
    <row r="160" spans="1:6" ht="12.75" customHeight="1" x14ac:dyDescent="0.2">
      <c r="A160" s="63">
        <v>313</v>
      </c>
      <c r="B160" s="65" t="s">
        <v>321</v>
      </c>
      <c r="C160" s="247" t="s">
        <v>322</v>
      </c>
      <c r="D160" s="60">
        <f t="shared" ref="D160:E160" si="32">SUM(D161:D163)</f>
        <v>489033.14</v>
      </c>
      <c r="E160" s="60">
        <f t="shared" si="32"/>
        <v>567633.22</v>
      </c>
      <c r="F160" s="45">
        <f t="shared" si="26"/>
        <v>116.07254673987941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489033.14</v>
      </c>
      <c r="E162" s="194">
        <v>567633.22</v>
      </c>
      <c r="F162" s="45">
        <f t="shared" si="26"/>
        <v>116.07254673987941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637696.64</v>
      </c>
      <c r="E164" s="60">
        <f>E165+E170+E178+E188+E189+E194</f>
        <v>833662.75</v>
      </c>
      <c r="F164" s="45">
        <f t="shared" si="26"/>
        <v>130.73030304817038</v>
      </c>
    </row>
    <row r="165" spans="1:6" ht="12.75" customHeight="1" x14ac:dyDescent="0.2">
      <c r="A165" s="63">
        <v>321</v>
      </c>
      <c r="B165" s="64" t="s">
        <v>331</v>
      </c>
      <c r="C165" s="247" t="s">
        <v>332</v>
      </c>
      <c r="D165" s="60">
        <f t="shared" ref="D165:E165" si="33">SUM(D166:D169)</f>
        <v>132458.66</v>
      </c>
      <c r="E165" s="60">
        <f t="shared" si="33"/>
        <v>161571.92000000001</v>
      </c>
      <c r="F165" s="45">
        <f t="shared" si="26"/>
        <v>121.97912918641937</v>
      </c>
    </row>
    <row r="166" spans="1:6" ht="12.75" customHeight="1" x14ac:dyDescent="0.2">
      <c r="A166" s="63">
        <v>3211</v>
      </c>
      <c r="B166" s="64" t="s">
        <v>333</v>
      </c>
      <c r="C166" s="247" t="s">
        <v>334</v>
      </c>
      <c r="D166" s="194">
        <v>16616.580000000002</v>
      </c>
      <c r="E166" s="194">
        <v>16765.54</v>
      </c>
      <c r="F166" s="45">
        <f t="shared" si="26"/>
        <v>100.8964540236318</v>
      </c>
    </row>
    <row r="167" spans="1:6" ht="12.75" customHeight="1" x14ac:dyDescent="0.2">
      <c r="A167" s="63">
        <v>3212</v>
      </c>
      <c r="B167" s="64" t="s">
        <v>335</v>
      </c>
      <c r="C167" s="247" t="s">
        <v>336</v>
      </c>
      <c r="D167" s="194">
        <v>97622</v>
      </c>
      <c r="E167" s="194">
        <v>101336</v>
      </c>
      <c r="F167" s="45">
        <f t="shared" si="26"/>
        <v>103.80447030382496</v>
      </c>
    </row>
    <row r="168" spans="1:6" ht="12.75" customHeight="1" x14ac:dyDescent="0.2">
      <c r="A168" s="63">
        <v>3213</v>
      </c>
      <c r="B168" s="64" t="s">
        <v>337</v>
      </c>
      <c r="C168" s="247" t="s">
        <v>338</v>
      </c>
      <c r="D168" s="194">
        <v>18220.080000000002</v>
      </c>
      <c r="E168" s="194">
        <v>43470.38</v>
      </c>
      <c r="F168" s="45">
        <f t="shared" si="26"/>
        <v>238.58501170137561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262917.06</v>
      </c>
      <c r="E170" s="60">
        <f t="shared" si="34"/>
        <v>337911.71</v>
      </c>
      <c r="F170" s="45">
        <f t="shared" si="26"/>
        <v>128.52407143150012</v>
      </c>
    </row>
    <row r="171" spans="1:6" ht="12.75" customHeight="1" x14ac:dyDescent="0.2">
      <c r="A171" s="63">
        <v>3221</v>
      </c>
      <c r="B171" s="64" t="s">
        <v>343</v>
      </c>
      <c r="C171" s="247" t="s">
        <v>344</v>
      </c>
      <c r="D171" s="194">
        <v>21682.81</v>
      </c>
      <c r="E171" s="194">
        <v>25376.26</v>
      </c>
      <c r="F171" s="45">
        <f t="shared" si="26"/>
        <v>117.03400066688772</v>
      </c>
    </row>
    <row r="172" spans="1:6" ht="12.75" customHeight="1" x14ac:dyDescent="0.2">
      <c r="A172" s="63">
        <v>3222</v>
      </c>
      <c r="B172" s="64" t="s">
        <v>345</v>
      </c>
      <c r="C172" s="247" t="s">
        <v>346</v>
      </c>
      <c r="D172" s="194">
        <v>39292.639999999999</v>
      </c>
      <c r="E172" s="194">
        <v>4207.99</v>
      </c>
      <c r="F172" s="45">
        <f t="shared" si="26"/>
        <v>10.709359310038725</v>
      </c>
    </row>
    <row r="173" spans="1:6" ht="12.75" customHeight="1" x14ac:dyDescent="0.2">
      <c r="A173" s="63">
        <v>3223</v>
      </c>
      <c r="B173" s="65" t="s">
        <v>347</v>
      </c>
      <c r="C173" s="247" t="s">
        <v>348</v>
      </c>
      <c r="D173" s="194">
        <v>165538.10999999999</v>
      </c>
      <c r="E173" s="194">
        <v>165209.56</v>
      </c>
      <c r="F173" s="45">
        <f t="shared" si="26"/>
        <v>99.801526065508426</v>
      </c>
    </row>
    <row r="174" spans="1:6" ht="12.75" customHeight="1" x14ac:dyDescent="0.2">
      <c r="A174" s="63">
        <v>3224</v>
      </c>
      <c r="B174" s="65" t="s">
        <v>349</v>
      </c>
      <c r="C174" s="247" t="s">
        <v>350</v>
      </c>
      <c r="D174" s="194">
        <v>17233.3</v>
      </c>
      <c r="E174" s="194">
        <v>34339.449999999997</v>
      </c>
      <c r="F174" s="45">
        <f t="shared" si="26"/>
        <v>199.262184259544</v>
      </c>
    </row>
    <row r="175" spans="1:6" ht="12.75" customHeight="1" x14ac:dyDescent="0.2">
      <c r="A175" s="63">
        <v>3225</v>
      </c>
      <c r="B175" s="65" t="s">
        <v>351</v>
      </c>
      <c r="C175" s="247" t="s">
        <v>352</v>
      </c>
      <c r="D175" s="194">
        <v>18087.7</v>
      </c>
      <c r="E175" s="194">
        <v>24144.71</v>
      </c>
      <c r="F175" s="45">
        <f t="shared" si="26"/>
        <v>133.4868999375266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1082.5</v>
      </c>
      <c r="E177" s="194">
        <v>84633.74</v>
      </c>
      <c r="F177" s="45">
        <f t="shared" si="26"/>
        <v>7818.3593533487301</v>
      </c>
    </row>
    <row r="178" spans="1:6" ht="12.75" customHeight="1" x14ac:dyDescent="0.2">
      <c r="A178" s="63">
        <v>323</v>
      </c>
      <c r="B178" s="65" t="s">
        <v>357</v>
      </c>
      <c r="C178" s="247" t="s">
        <v>358</v>
      </c>
      <c r="D178" s="60">
        <f t="shared" ref="D178:E178" si="35">SUM(D179:D187)</f>
        <v>187574.06</v>
      </c>
      <c r="E178" s="60">
        <f t="shared" si="35"/>
        <v>224998.88</v>
      </c>
      <c r="F178" s="45">
        <f t="shared" si="26"/>
        <v>119.95202321685632</v>
      </c>
    </row>
    <row r="179" spans="1:6" ht="12.75" customHeight="1" x14ac:dyDescent="0.2">
      <c r="A179" s="63">
        <v>3231</v>
      </c>
      <c r="B179" s="65" t="s">
        <v>359</v>
      </c>
      <c r="C179" s="247" t="s">
        <v>360</v>
      </c>
      <c r="D179" s="194">
        <v>11931.16</v>
      </c>
      <c r="E179" s="194">
        <v>14470.53</v>
      </c>
      <c r="F179" s="45">
        <f t="shared" si="26"/>
        <v>121.28351308674095</v>
      </c>
    </row>
    <row r="180" spans="1:6" ht="12.75" customHeight="1" x14ac:dyDescent="0.2">
      <c r="A180" s="63">
        <v>3232</v>
      </c>
      <c r="B180" s="65" t="s">
        <v>361</v>
      </c>
      <c r="C180" s="247" t="s">
        <v>362</v>
      </c>
      <c r="D180" s="194">
        <v>85065.46</v>
      </c>
      <c r="E180" s="194">
        <v>121263.19</v>
      </c>
      <c r="F180" s="45">
        <f t="shared" si="26"/>
        <v>142.55279404825413</v>
      </c>
    </row>
    <row r="181" spans="1:6" ht="12.75" customHeight="1" x14ac:dyDescent="0.2">
      <c r="A181" s="63">
        <v>3233</v>
      </c>
      <c r="B181" s="65" t="s">
        <v>363</v>
      </c>
      <c r="C181" s="247" t="s">
        <v>364</v>
      </c>
      <c r="D181" s="194">
        <v>4941.8900000000003</v>
      </c>
      <c r="E181" s="194">
        <v>10069.08</v>
      </c>
      <c r="F181" s="45">
        <f t="shared" si="26"/>
        <v>203.7495775907598</v>
      </c>
    </row>
    <row r="182" spans="1:6" ht="12.75" customHeight="1" x14ac:dyDescent="0.2">
      <c r="A182" s="63">
        <v>3234</v>
      </c>
      <c r="B182" s="65" t="s">
        <v>365</v>
      </c>
      <c r="C182" s="247" t="s">
        <v>366</v>
      </c>
      <c r="D182" s="194">
        <v>49442.42</v>
      </c>
      <c r="E182" s="194">
        <v>42794.79</v>
      </c>
      <c r="F182" s="45">
        <f t="shared" si="26"/>
        <v>86.554804558514746</v>
      </c>
    </row>
    <row r="183" spans="1:6" ht="12.75" customHeight="1" x14ac:dyDescent="0.2">
      <c r="A183" s="63">
        <v>3235</v>
      </c>
      <c r="B183" s="64" t="s">
        <v>367</v>
      </c>
      <c r="C183" s="247" t="s">
        <v>368</v>
      </c>
      <c r="D183" s="194">
        <v>0</v>
      </c>
      <c r="E183" s="194">
        <v>208.7</v>
      </c>
      <c r="F183" s="45" t="str">
        <f t="shared" si="26"/>
        <v>-</v>
      </c>
    </row>
    <row r="184" spans="1:6" ht="12.75" customHeight="1" x14ac:dyDescent="0.2">
      <c r="A184" s="63">
        <v>3236</v>
      </c>
      <c r="B184" s="64" t="s">
        <v>369</v>
      </c>
      <c r="C184" s="247" t="s">
        <v>370</v>
      </c>
      <c r="D184" s="194">
        <v>20087.82</v>
      </c>
      <c r="E184" s="194">
        <v>3961.95</v>
      </c>
      <c r="F184" s="45">
        <f t="shared" si="26"/>
        <v>19.72314566737456</v>
      </c>
    </row>
    <row r="185" spans="1:6" ht="12.75" customHeight="1" x14ac:dyDescent="0.2">
      <c r="A185" s="63">
        <v>3237</v>
      </c>
      <c r="B185" s="64" t="s">
        <v>371</v>
      </c>
      <c r="C185" s="247" t="s">
        <v>372</v>
      </c>
      <c r="D185" s="194">
        <v>6015.58</v>
      </c>
      <c r="E185" s="194">
        <v>16039.65</v>
      </c>
      <c r="F185" s="45">
        <f t="shared" si="26"/>
        <v>266.63513742648257</v>
      </c>
    </row>
    <row r="186" spans="1:6" ht="12.75" customHeight="1" x14ac:dyDescent="0.2">
      <c r="A186" s="63">
        <v>3238</v>
      </c>
      <c r="B186" s="64" t="s">
        <v>373</v>
      </c>
      <c r="C186" s="247" t="s">
        <v>374</v>
      </c>
      <c r="D186" s="194">
        <v>4652.5</v>
      </c>
      <c r="E186" s="194">
        <v>3591</v>
      </c>
      <c r="F186" s="45">
        <f t="shared" si="26"/>
        <v>77.184309511015584</v>
      </c>
    </row>
    <row r="187" spans="1:6" ht="12.75" customHeight="1" x14ac:dyDescent="0.2">
      <c r="A187" s="63">
        <v>3239</v>
      </c>
      <c r="B187" s="64" t="s">
        <v>375</v>
      </c>
      <c r="C187" s="247" t="s">
        <v>376</v>
      </c>
      <c r="D187" s="194">
        <v>5437.23</v>
      </c>
      <c r="E187" s="194">
        <v>12599.99</v>
      </c>
      <c r="F187" s="45">
        <f t="shared" si="26"/>
        <v>231.73546088725328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41415.18</v>
      </c>
      <c r="F189" s="45" t="str">
        <f>IF(D189&lt;&gt;0,IF(E189/D189&gt;=100,"&gt;&gt;100",E189/D189*100),"-")</f>
        <v>-</v>
      </c>
    </row>
    <row r="190" spans="1:6" ht="12.75" customHeight="1" x14ac:dyDescent="0.2">
      <c r="A190" s="70" t="s">
        <v>381</v>
      </c>
      <c r="B190" s="65" t="s">
        <v>382</v>
      </c>
      <c r="C190" s="277" t="s">
        <v>381</v>
      </c>
      <c r="D190" s="192"/>
      <c r="E190" s="192">
        <v>41415.18</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54746.86</v>
      </c>
      <c r="E194" s="60">
        <f t="shared" si="36"/>
        <v>67765.06</v>
      </c>
      <c r="F194" s="45">
        <f t="shared" si="26"/>
        <v>123.77889800437869</v>
      </c>
    </row>
    <row r="195" spans="1:6" ht="12.75" customHeight="1" x14ac:dyDescent="0.2">
      <c r="A195" s="63">
        <v>3291</v>
      </c>
      <c r="B195" s="183" t="s">
        <v>391</v>
      </c>
      <c r="C195" s="247" t="s">
        <v>392</v>
      </c>
      <c r="D195" s="194">
        <v>12170.75</v>
      </c>
      <c r="E195" s="194">
        <v>12721.21</v>
      </c>
      <c r="F195" s="45">
        <f t="shared" si="26"/>
        <v>104.52281083745865</v>
      </c>
    </row>
    <row r="196" spans="1:6" ht="12.75" customHeight="1" x14ac:dyDescent="0.2">
      <c r="A196" s="63">
        <v>3292</v>
      </c>
      <c r="B196" s="64" t="s">
        <v>393</v>
      </c>
      <c r="C196" s="247" t="s">
        <v>394</v>
      </c>
      <c r="D196" s="194">
        <v>19497</v>
      </c>
      <c r="E196" s="194">
        <v>25625.91</v>
      </c>
      <c r="F196" s="45">
        <f t="shared" si="26"/>
        <v>131.43514386828744</v>
      </c>
    </row>
    <row r="197" spans="1:6" ht="12.75" customHeight="1" x14ac:dyDescent="0.2">
      <c r="A197" s="63">
        <v>3293</v>
      </c>
      <c r="B197" s="64" t="s">
        <v>395</v>
      </c>
      <c r="C197" s="247" t="s">
        <v>396</v>
      </c>
      <c r="D197" s="194">
        <v>1357.4</v>
      </c>
      <c r="E197" s="194">
        <v>5457.33</v>
      </c>
      <c r="F197" s="45">
        <f t="shared" si="26"/>
        <v>402.04287608663617</v>
      </c>
    </row>
    <row r="198" spans="1:6" ht="12.75" customHeight="1" x14ac:dyDescent="0.2">
      <c r="A198" s="63">
        <v>3294</v>
      </c>
      <c r="B198" s="64" t="s">
        <v>397</v>
      </c>
      <c r="C198" s="247" t="s">
        <v>398</v>
      </c>
      <c r="D198" s="194">
        <v>2345.13</v>
      </c>
      <c r="E198" s="194">
        <v>2257.8000000000002</v>
      </c>
      <c r="F198" s="45">
        <f t="shared" si="26"/>
        <v>96.276112624886466</v>
      </c>
    </row>
    <row r="199" spans="1:6" ht="12.75" customHeight="1" x14ac:dyDescent="0.2">
      <c r="A199" s="63">
        <v>3295</v>
      </c>
      <c r="B199" s="64" t="s">
        <v>399</v>
      </c>
      <c r="C199" s="247" t="s">
        <v>400</v>
      </c>
      <c r="D199" s="194">
        <v>6279.38</v>
      </c>
      <c r="E199" s="194">
        <v>5703.61</v>
      </c>
      <c r="F199" s="45">
        <f t="shared" si="26"/>
        <v>90.830782656886498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13097.2</v>
      </c>
      <c r="E201" s="194">
        <v>15999.2</v>
      </c>
      <c r="F201" s="45">
        <f t="shared" si="26"/>
        <v>122.15740769019332</v>
      </c>
    </row>
    <row r="202" spans="1:6" ht="12.75" customHeight="1" x14ac:dyDescent="0.2">
      <c r="A202" s="63">
        <v>34</v>
      </c>
      <c r="B202" s="183" t="s">
        <v>405</v>
      </c>
      <c r="C202" s="247" t="s">
        <v>406</v>
      </c>
      <c r="D202" s="60">
        <f t="shared" ref="D202:E202" si="37">D203+D208+D216</f>
        <v>970.7</v>
      </c>
      <c r="E202" s="60">
        <f t="shared" si="37"/>
        <v>1101.9100000000001</v>
      </c>
      <c r="F202" s="45">
        <f t="shared" si="26"/>
        <v>113.51704955186979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970.7</v>
      </c>
      <c r="E216" s="60">
        <f t="shared" si="40"/>
        <v>1101.9100000000001</v>
      </c>
      <c r="F216" s="45">
        <f t="shared" si="26"/>
        <v>113.51704955186979</v>
      </c>
    </row>
    <row r="217" spans="1:6" ht="12.75" customHeight="1" x14ac:dyDescent="0.2">
      <c r="A217" s="63">
        <v>3431</v>
      </c>
      <c r="B217" s="182" t="s">
        <v>435</v>
      </c>
      <c r="C217" s="247" t="s">
        <v>436</v>
      </c>
      <c r="D217" s="194">
        <v>924.38</v>
      </c>
      <c r="E217" s="194">
        <v>1088.95</v>
      </c>
      <c r="F217" s="45">
        <f t="shared" si="26"/>
        <v>117.80328436357344</v>
      </c>
    </row>
    <row r="218" spans="1:6" ht="12.75" customHeight="1" x14ac:dyDescent="0.2">
      <c r="A218" s="63">
        <v>3432</v>
      </c>
      <c r="B218" s="65" t="s">
        <v>437</v>
      </c>
      <c r="C218" s="247" t="s">
        <v>438</v>
      </c>
      <c r="D218" s="194">
        <v>0.09</v>
      </c>
      <c r="E218" s="194"/>
      <c r="F218" s="45">
        <f t="shared" si="26"/>
        <v>0</v>
      </c>
    </row>
    <row r="219" spans="1:6" ht="12.75" customHeight="1" x14ac:dyDescent="0.2">
      <c r="A219" s="63">
        <v>3433</v>
      </c>
      <c r="B219" s="65" t="s">
        <v>439</v>
      </c>
      <c r="C219" s="247" t="s">
        <v>440</v>
      </c>
      <c r="D219" s="194">
        <v>46.23</v>
      </c>
      <c r="E219" s="194">
        <v>12.96</v>
      </c>
      <c r="F219" s="45">
        <f t="shared" si="26"/>
        <v>28.03374432186892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5266342.54</v>
      </c>
      <c r="E299" s="60">
        <f>E152-E297+E298</f>
        <v>6129713.54</v>
      </c>
      <c r="F299" s="45">
        <f t="shared" si="68"/>
        <v>116.39412919768033</v>
      </c>
    </row>
    <row r="300" spans="1:6" ht="12.75" customHeight="1" x14ac:dyDescent="0.2">
      <c r="A300" s="63" t="s">
        <v>581</v>
      </c>
      <c r="B300" s="64" t="s">
        <v>592</v>
      </c>
      <c r="C300" s="247" t="s">
        <v>593</v>
      </c>
      <c r="D300" s="60">
        <f>IF(D6&gt;=D299,D6-D299,0)</f>
        <v>732951.49000000022</v>
      </c>
      <c r="E300" s="60">
        <f>IF(E6&gt;=E299,E6-E299,0)</f>
        <v>637819.02999999933</v>
      </c>
      <c r="F300" s="45">
        <f t="shared" si="68"/>
        <v>87.020633521053242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127074.29</v>
      </c>
      <c r="E303" s="194">
        <v>0</v>
      </c>
      <c r="F303" s="45">
        <f t="shared" si="68"/>
        <v>0</v>
      </c>
    </row>
    <row r="304" spans="1:6" ht="12.75" customHeight="1" x14ac:dyDescent="0.2">
      <c r="A304" s="63">
        <v>96</v>
      </c>
      <c r="B304" s="220" t="s">
        <v>600</v>
      </c>
      <c r="C304" s="247" t="s">
        <v>601</v>
      </c>
      <c r="D304" s="194">
        <v>506834.66</v>
      </c>
      <c r="E304" s="194">
        <v>518898.58</v>
      </c>
      <c r="F304" s="45">
        <f t="shared" si="68"/>
        <v>102.38024763341956</v>
      </c>
    </row>
    <row r="305" spans="1:6" ht="12" x14ac:dyDescent="0.2">
      <c r="A305" s="63">
        <v>9661</v>
      </c>
      <c r="B305" s="220" t="s">
        <v>602</v>
      </c>
      <c r="C305" s="247" t="s">
        <v>603</v>
      </c>
      <c r="D305" s="194">
        <v>6497.1</v>
      </c>
      <c r="E305" s="194">
        <v>6120.98</v>
      </c>
      <c r="F305" s="45">
        <f t="shared" si="68"/>
        <v>94.210955657139323</v>
      </c>
    </row>
    <row r="306" spans="1:6" ht="12.75" customHeight="1" x14ac:dyDescent="0.2">
      <c r="A306" s="249" t="s">
        <v>604</v>
      </c>
      <c r="B306" s="184" t="s">
        <v>605</v>
      </c>
      <c r="C306" s="250" t="s">
        <v>604</v>
      </c>
      <c r="D306" s="196">
        <v>488401.79</v>
      </c>
      <c r="E306" s="196">
        <v>512084.4</v>
      </c>
      <c r="F306" s="61">
        <f t="shared" si="68"/>
        <v>104.84900147478986</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14051.95</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14051.95</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2436</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2436</v>
      </c>
      <c r="E330" s="194"/>
      <c r="F330" s="45">
        <f t="shared" si="72"/>
        <v>0</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11615.95</v>
      </c>
      <c r="E336" s="60">
        <f t="shared" si="79"/>
        <v>0</v>
      </c>
      <c r="F336" s="45">
        <f t="shared" si="72"/>
        <v>0</v>
      </c>
    </row>
    <row r="337" spans="1:6" ht="12.75" customHeight="1" x14ac:dyDescent="0.2">
      <c r="A337" s="63">
        <v>7231</v>
      </c>
      <c r="B337" s="64" t="s">
        <v>665</v>
      </c>
      <c r="C337" s="247" t="s">
        <v>666</v>
      </c>
      <c r="D337" s="194">
        <v>11615.95</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518818.23000000004</v>
      </c>
      <c r="E360" s="60">
        <f t="shared" si="86"/>
        <v>578855.07000000007</v>
      </c>
      <c r="F360" s="45">
        <f t="shared" si="72"/>
        <v>111.57184472874056</v>
      </c>
    </row>
    <row r="361" spans="1:6" ht="12.75" customHeight="1" x14ac:dyDescent="0.2">
      <c r="A361" s="63">
        <v>41</v>
      </c>
      <c r="B361" s="64" t="s">
        <v>713</v>
      </c>
      <c r="C361" s="247" t="s">
        <v>714</v>
      </c>
      <c r="D361" s="60">
        <f t="shared" ref="D361:E361" si="87">D362+D366</f>
        <v>2369.7800000000002</v>
      </c>
      <c r="E361" s="60">
        <f t="shared" si="87"/>
        <v>1260</v>
      </c>
      <c r="F361" s="45">
        <f t="shared" si="72"/>
        <v>53.169492526732434</v>
      </c>
    </row>
    <row r="362" spans="1:6" ht="12.75" customHeight="1" x14ac:dyDescent="0.2">
      <c r="A362" s="63">
        <v>411</v>
      </c>
      <c r="B362" s="64" t="s">
        <v>715</v>
      </c>
      <c r="C362" s="247" t="s">
        <v>716</v>
      </c>
      <c r="D362" s="60">
        <f t="shared" ref="D362:E362" si="88">SUM(D363:D365)</f>
        <v>0</v>
      </c>
      <c r="E362" s="60">
        <f t="shared" si="88"/>
        <v>1000</v>
      </c>
      <c r="F362" s="45" t="str">
        <f t="shared" si="72"/>
        <v>-</v>
      </c>
    </row>
    <row r="363" spans="1:6" ht="12.75" customHeight="1" x14ac:dyDescent="0.2">
      <c r="A363" s="63">
        <v>4111</v>
      </c>
      <c r="B363" s="64" t="s">
        <v>613</v>
      </c>
      <c r="C363" s="247" t="s">
        <v>717</v>
      </c>
      <c r="D363" s="194">
        <v>0</v>
      </c>
      <c r="E363" s="194">
        <v>1000</v>
      </c>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2369.7800000000002</v>
      </c>
      <c r="E366" s="60">
        <f t="shared" si="89"/>
        <v>260</v>
      </c>
      <c r="F366" s="45">
        <f t="shared" si="72"/>
        <v>10.971482584881297</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2369.7800000000002</v>
      </c>
      <c r="E369" s="194">
        <v>260</v>
      </c>
      <c r="F369" s="45">
        <f t="shared" si="72"/>
        <v>10.971482584881297</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502401.03</v>
      </c>
      <c r="E373" s="60">
        <f t="shared" si="90"/>
        <v>529282.57000000007</v>
      </c>
      <c r="F373" s="45">
        <f t="shared" si="72"/>
        <v>105.35061403038924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204890.41</v>
      </c>
      <c r="E379" s="60">
        <f t="shared" si="92"/>
        <v>101769.57000000002</v>
      </c>
      <c r="F379" s="45">
        <f t="shared" si="72"/>
        <v>49.670245669380044</v>
      </c>
    </row>
    <row r="380" spans="1:6" ht="12.75" customHeight="1" x14ac:dyDescent="0.2">
      <c r="A380" s="63">
        <v>4221</v>
      </c>
      <c r="B380" s="64" t="s">
        <v>647</v>
      </c>
      <c r="C380" s="247" t="s">
        <v>739</v>
      </c>
      <c r="D380" s="194">
        <v>3698.84</v>
      </c>
      <c r="E380" s="194">
        <v>16221.39</v>
      </c>
      <c r="F380" s="45">
        <f t="shared" si="72"/>
        <v>438.55343837527442</v>
      </c>
    </row>
    <row r="381" spans="1:6" ht="12.75" customHeight="1" x14ac:dyDescent="0.2">
      <c r="A381" s="63">
        <v>4222</v>
      </c>
      <c r="B381" s="64" t="s">
        <v>740</v>
      </c>
      <c r="C381" s="247" t="s">
        <v>741</v>
      </c>
      <c r="D381" s="194">
        <v>4869.3</v>
      </c>
      <c r="E381" s="194">
        <v>35454</v>
      </c>
      <c r="F381" s="45">
        <f t="shared" si="72"/>
        <v>728.11287043312177</v>
      </c>
    </row>
    <row r="382" spans="1:6" ht="12.75" customHeight="1" x14ac:dyDescent="0.2">
      <c r="A382" s="63">
        <v>4223</v>
      </c>
      <c r="B382" s="64" t="s">
        <v>651</v>
      </c>
      <c r="C382" s="247" t="s">
        <v>742</v>
      </c>
      <c r="D382" s="194">
        <v>0</v>
      </c>
      <c r="E382" s="194">
        <v>914.12</v>
      </c>
      <c r="F382" s="45" t="str">
        <f t="shared" si="72"/>
        <v>-</v>
      </c>
    </row>
    <row r="383" spans="1:6" ht="12.75" customHeight="1" x14ac:dyDescent="0.2">
      <c r="A383" s="63">
        <v>4224</v>
      </c>
      <c r="B383" s="64" t="s">
        <v>653</v>
      </c>
      <c r="C383" s="247" t="s">
        <v>743</v>
      </c>
      <c r="D383" s="194">
        <v>190397.61</v>
      </c>
      <c r="E383" s="194">
        <v>33962.160000000003</v>
      </c>
      <c r="F383" s="45">
        <f t="shared" si="72"/>
        <v>17.837492813066302</v>
      </c>
    </row>
    <row r="384" spans="1:6" ht="12.75" customHeight="1" x14ac:dyDescent="0.2">
      <c r="A384" s="70">
        <v>4225</v>
      </c>
      <c r="B384" s="65" t="s">
        <v>655</v>
      </c>
      <c r="C384" s="278" t="s">
        <v>744</v>
      </c>
      <c r="D384" s="192">
        <v>5924.66</v>
      </c>
      <c r="E384" s="192">
        <v>7657.52</v>
      </c>
      <c r="F384" s="71">
        <f t="shared" si="72"/>
        <v>129.24826065968344</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7560.38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297500</v>
      </c>
      <c r="E388" s="60">
        <f t="shared" si="93"/>
        <v>427500</v>
      </c>
      <c r="F388" s="45">
        <f t="shared" si="72"/>
        <v>143.69747899159663</v>
      </c>
    </row>
    <row r="389" spans="1:6" ht="12.75" customHeight="1" x14ac:dyDescent="0.2">
      <c r="A389" s="63">
        <v>4231</v>
      </c>
      <c r="B389" s="64" t="s">
        <v>665</v>
      </c>
      <c r="C389" s="247" t="s">
        <v>750</v>
      </c>
      <c r="D389" s="194">
        <v>297500</v>
      </c>
      <c r="E389" s="194">
        <v>427500</v>
      </c>
      <c r="F389" s="45">
        <f t="shared" si="72"/>
        <v>143.69747899159663</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10.62</v>
      </c>
      <c r="E393" s="60">
        <f t="shared" si="94"/>
        <v>13</v>
      </c>
      <c r="F393" s="45">
        <f t="shared" si="72"/>
        <v>122.41054613935971</v>
      </c>
    </row>
    <row r="394" spans="1:6" ht="12.75" customHeight="1" x14ac:dyDescent="0.2">
      <c r="A394" s="63">
        <v>4241</v>
      </c>
      <c r="B394" s="64" t="s">
        <v>756</v>
      </c>
      <c r="C394" s="247" t="s">
        <v>757</v>
      </c>
      <c r="D394" s="194">
        <v>10.62</v>
      </c>
      <c r="E394" s="194">
        <v>13</v>
      </c>
      <c r="F394" s="45">
        <f t="shared" si="72"/>
        <v>122.41054613935971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14047.42</v>
      </c>
      <c r="E412" s="60">
        <f t="shared" si="100"/>
        <v>48312.5</v>
      </c>
      <c r="F412" s="45">
        <f t="shared" si="72"/>
        <v>343.92436475879555</v>
      </c>
    </row>
    <row r="413" spans="1:6" ht="12.75" customHeight="1" x14ac:dyDescent="0.2">
      <c r="A413" s="63">
        <v>451</v>
      </c>
      <c r="B413" s="64" t="s">
        <v>784</v>
      </c>
      <c r="C413" s="247" t="s">
        <v>785</v>
      </c>
      <c r="D413" s="194">
        <v>12767.42</v>
      </c>
      <c r="E413" s="194">
        <v>48312.5</v>
      </c>
      <c r="F413" s="45">
        <f t="shared" si="72"/>
        <v>378.40456411710431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1280</v>
      </c>
      <c r="E415" s="194"/>
      <c r="F415" s="45">
        <f t="shared" si="72"/>
        <v>0</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504766.28</v>
      </c>
      <c r="E418" s="60">
        <f t="shared" si="102"/>
        <v>578855.07000000007</v>
      </c>
      <c r="F418" s="45">
        <f t="shared" si="72"/>
        <v>114.67784060377409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141245.64000000001</v>
      </c>
      <c r="E420" s="194">
        <v>40134.720000000001</v>
      </c>
      <c r="F420" s="45">
        <f t="shared" si="72"/>
        <v>28.414838150048382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6013345.9800000004</v>
      </c>
      <c r="E422" s="60">
        <f>E6+E308</f>
        <v>6767532.5699999994</v>
      </c>
      <c r="F422" s="45">
        <f t="shared" si="72"/>
        <v>112.54187922179058</v>
      </c>
    </row>
    <row r="423" spans="1:6" ht="12.75" customHeight="1" x14ac:dyDescent="0.2">
      <c r="A423" s="63" t="s">
        <v>581</v>
      </c>
      <c r="B423" s="64" t="s">
        <v>804</v>
      </c>
      <c r="C423" s="247" t="s">
        <v>805</v>
      </c>
      <c r="D423" s="60">
        <f t="shared" ref="D423:E423" si="103">D299+D360</f>
        <v>5785160.7700000005</v>
      </c>
      <c r="E423" s="60">
        <f t="shared" si="103"/>
        <v>6708568.6100000003</v>
      </c>
      <c r="F423" s="45">
        <f t="shared" si="72"/>
        <v>115.96166254857599</v>
      </c>
    </row>
    <row r="424" spans="1:6" ht="12.75" customHeight="1" x14ac:dyDescent="0.2">
      <c r="A424" s="63" t="s">
        <v>581</v>
      </c>
      <c r="B424" s="64" t="s">
        <v>806</v>
      </c>
      <c r="C424" s="247" t="s">
        <v>807</v>
      </c>
      <c r="D424" s="60">
        <f t="shared" ref="D424:E424" si="104">IF(D422&gt;=D423,D422-D423,0)</f>
        <v>228185.20999999996</v>
      </c>
      <c r="E424" s="60">
        <f t="shared" si="104"/>
        <v>58963.959999999031</v>
      </c>
      <c r="F424" s="45">
        <f t="shared" si="72"/>
        <v>25.84039517723302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268319.93</v>
      </c>
      <c r="E427" s="60">
        <f t="shared" si="107"/>
        <v>40134.720000000001</v>
      </c>
      <c r="F427" s="45">
        <f t="shared" si="72"/>
        <v>14.957785655355533</v>
      </c>
    </row>
    <row r="428" spans="1:6" ht="24" x14ac:dyDescent="0.2">
      <c r="A428" s="249" t="s">
        <v>815</v>
      </c>
      <c r="B428" s="243" t="s">
        <v>816</v>
      </c>
      <c r="C428" s="250" t="s">
        <v>817</v>
      </c>
      <c r="D428" s="81">
        <f t="shared" ref="D428:E428" si="108">D304+D421</f>
        <v>506834.66</v>
      </c>
      <c r="E428" s="81">
        <f t="shared" si="108"/>
        <v>518898.58</v>
      </c>
      <c r="F428" s="61">
        <f t="shared" si="72"/>
        <v>102.38024763341956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6013345.9800000004</v>
      </c>
      <c r="E643" s="60">
        <f>E422+E430</f>
        <v>6767532.5699999994</v>
      </c>
      <c r="F643" s="45">
        <f t="shared" si="109"/>
        <v>112.54187922179058</v>
      </c>
    </row>
    <row r="644" spans="1:6" ht="12.75" customHeight="1" x14ac:dyDescent="0.2">
      <c r="A644" s="63" t="s">
        <v>581</v>
      </c>
      <c r="B644" s="64" t="s">
        <v>1237</v>
      </c>
      <c r="C644" s="247" t="s">
        <v>1238</v>
      </c>
      <c r="D644" s="60">
        <f>D423+D535</f>
        <v>5785160.7700000005</v>
      </c>
      <c r="E644" s="60">
        <f>E423+E535</f>
        <v>6708568.6100000003</v>
      </c>
      <c r="F644" s="45">
        <f t="shared" si="109"/>
        <v>115.96166254857599</v>
      </c>
    </row>
    <row r="645" spans="1:6" ht="12.75" customHeight="1" x14ac:dyDescent="0.2">
      <c r="A645" s="63" t="s">
        <v>581</v>
      </c>
      <c r="B645" s="64" t="s">
        <v>1239</v>
      </c>
      <c r="C645" s="247" t="s">
        <v>1240</v>
      </c>
      <c r="D645" s="60">
        <f t="shared" ref="D645:E645" si="163">IF(D643&gt;=D644,D643-D644,0)</f>
        <v>228185.20999999996</v>
      </c>
      <c r="E645" s="60">
        <f t="shared" si="163"/>
        <v>58963.959999999031</v>
      </c>
      <c r="F645" s="45">
        <f t="shared" si="109"/>
        <v>25.84039517723302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268319.93</v>
      </c>
      <c r="E648" s="60">
        <f>IF(E427-E426+E642-E641&gt;=0,E427-E426+E642-E641,0)</f>
        <v>40134.720000000001</v>
      </c>
      <c r="F648" s="45">
        <f t="shared" si="109"/>
        <v>14.957785655355533</v>
      </c>
    </row>
    <row r="649" spans="1:6" ht="24" x14ac:dyDescent="0.2">
      <c r="A649" s="63" t="s">
        <v>581</v>
      </c>
      <c r="B649" s="64" t="s">
        <v>1247</v>
      </c>
      <c r="C649" s="247" t="s">
        <v>1248</v>
      </c>
      <c r="D649" s="60">
        <f t="shared" ref="D649:E649" si="165">IF(D645+D647-D646-D648&gt;=0,D645+D647-D646-D648,0)</f>
        <v>0</v>
      </c>
      <c r="E649" s="60">
        <f t="shared" si="165"/>
        <v>18829.23999999903</v>
      </c>
      <c r="F649" s="45" t="str">
        <f t="shared" si="109"/>
        <v>-</v>
      </c>
    </row>
    <row r="650" spans="1:6" ht="24" x14ac:dyDescent="0.2">
      <c r="A650" s="63" t="s">
        <v>581</v>
      </c>
      <c r="B650" s="64" t="s">
        <v>1249</v>
      </c>
      <c r="C650" s="247" t="s">
        <v>1250</v>
      </c>
      <c r="D650" s="60">
        <f t="shared" ref="D650:E650" si="166">IF(D646+D648-D645-D647&gt;=0,D646+D648-D645-D647,0)</f>
        <v>40134.72000000003</v>
      </c>
      <c r="E650" s="60">
        <f t="shared" si="166"/>
        <v>0</v>
      </c>
      <c r="F650" s="45">
        <f t="shared" si="109"/>
        <v>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237913.79</v>
      </c>
      <c r="E653" s="194">
        <v>506521.86</v>
      </c>
      <c r="F653" s="45">
        <f t="shared" ref="F653:F740" si="167">IF(D653&lt;&gt;0,IF(E653/D653&gt;=100,"&gt;&gt;100",E653/D653*100),"-")</f>
        <v>212.9014295472322</v>
      </c>
    </row>
    <row r="654" spans="1:6" ht="12.75" customHeight="1" x14ac:dyDescent="0.2">
      <c r="A654" s="63" t="s">
        <v>1256</v>
      </c>
      <c r="B654" s="64" t="s">
        <v>1257</v>
      </c>
      <c r="C654" s="247" t="s">
        <v>1256</v>
      </c>
      <c r="D654" s="194">
        <v>6126342.4400000004</v>
      </c>
      <c r="E654" s="194">
        <v>6826405.9800000004</v>
      </c>
      <c r="F654" s="45">
        <f t="shared" si="167"/>
        <v>111.42710429356933</v>
      </c>
    </row>
    <row r="655" spans="1:6" ht="12.75" customHeight="1" x14ac:dyDescent="0.2">
      <c r="A655" s="63" t="s">
        <v>1258</v>
      </c>
      <c r="B655" s="64" t="s">
        <v>1259</v>
      </c>
      <c r="C655" s="247" t="s">
        <v>1258</v>
      </c>
      <c r="D655" s="194">
        <v>5857734.3700000001</v>
      </c>
      <c r="E655" s="194">
        <v>6835301.0499999998</v>
      </c>
      <c r="F655" s="45">
        <f t="shared" si="167"/>
        <v>116.6884774599296</v>
      </c>
    </row>
    <row r="656" spans="1:6" ht="24" x14ac:dyDescent="0.2">
      <c r="A656" s="63">
        <v>11</v>
      </c>
      <c r="B656" s="64" t="s">
        <v>1260</v>
      </c>
      <c r="C656" s="247" t="s">
        <v>1261</v>
      </c>
      <c r="D656" s="60">
        <f t="shared" ref="D656:E656" si="168">+D653+D654-D655</f>
        <v>506521.86000000034</v>
      </c>
      <c r="E656" s="60">
        <f t="shared" si="168"/>
        <v>497626.79000000097</v>
      </c>
      <c r="F656" s="45">
        <f t="shared" si="167"/>
        <v>98.243892178710837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131</v>
      </c>
      <c r="E658" s="253">
        <v>134</v>
      </c>
      <c r="F658" s="45">
        <f t="shared" si="167"/>
        <v>102.29007633587786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130</v>
      </c>
      <c r="E660" s="253">
        <v>137</v>
      </c>
      <c r="F660" s="45">
        <f t="shared" si="167"/>
        <v>105.38461538461539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149697.41</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v>5248.8</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212192.52</v>
      </c>
      <c r="E705" s="192">
        <v>291760.48</v>
      </c>
      <c r="F705" s="71">
        <f t="shared" si="167"/>
        <v>137.49800417092931</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8179</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16316.37</v>
      </c>
      <c r="E726" s="192">
        <v>27000.73</v>
      </c>
      <c r="F726" s="71">
        <f t="shared" si="167"/>
        <v>165.48245718870066</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1400</v>
      </c>
      <c r="E732" s="192"/>
      <c r="F732" s="71">
        <f t="shared" si="167"/>
        <v>0</v>
      </c>
    </row>
    <row r="733" spans="1:6" ht="12.75" customHeight="1" x14ac:dyDescent="0.2">
      <c r="A733" s="70">
        <v>31215</v>
      </c>
      <c r="B733" s="65" t="s">
        <v>1395</v>
      </c>
      <c r="C733" s="278" t="s">
        <v>1396</v>
      </c>
      <c r="D733" s="192">
        <v>7725.2</v>
      </c>
      <c r="E733" s="192">
        <v>6400.88</v>
      </c>
      <c r="F733" s="71">
        <f t="shared" si="167"/>
        <v>82.857142857142861</v>
      </c>
    </row>
    <row r="734" spans="1:6" ht="12.75" customHeight="1" x14ac:dyDescent="0.2">
      <c r="A734" s="70">
        <v>32121</v>
      </c>
      <c r="B734" s="65" t="s">
        <v>1397</v>
      </c>
      <c r="C734" s="278" t="s">
        <v>1398</v>
      </c>
      <c r="D734" s="192">
        <v>97622</v>
      </c>
      <c r="E734" s="192">
        <v>101336</v>
      </c>
      <c r="F734" s="71">
        <f t="shared" si="167"/>
        <v>103.80447030382496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19306.41</v>
      </c>
      <c r="E736" s="194">
        <v>2778.53</v>
      </c>
      <c r="F736" s="45">
        <f t="shared" si="167"/>
        <v>14.391748647210953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6015.58</v>
      </c>
      <c r="E738" s="194">
        <v>15883.2</v>
      </c>
      <c r="F738" s="45">
        <f t="shared" si="167"/>
        <v>264.03439069881875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12170.75</v>
      </c>
      <c r="E741" s="192">
        <v>12455.76</v>
      </c>
      <c r="F741" s="71">
        <f t="shared" ref="F741:F1006" si="169">IF(D741&lt;&gt;0,IF(E741/D741&gt;=100,"&gt;&gt;100",E741/D741*100),"-")</f>
        <v>102.34176201137974</v>
      </c>
    </row>
    <row r="742" spans="1:6" ht="12.75" customHeight="1" x14ac:dyDescent="0.2">
      <c r="A742" s="70" t="s">
        <v>1413</v>
      </c>
      <c r="B742" s="65" t="s">
        <v>1414</v>
      </c>
      <c r="C742" s="278" t="s">
        <v>1413</v>
      </c>
      <c r="D742" s="192">
        <v>4462.13</v>
      </c>
      <c r="E742" s="192">
        <v>6816.24</v>
      </c>
      <c r="F742" s="71">
        <f t="shared" si="169"/>
        <v>152.75753956070307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5431.38</v>
      </c>
      <c r="E744" s="192">
        <v>4310.46</v>
      </c>
      <c r="F744" s="71">
        <f t="shared" si="170"/>
        <v>79.362151055532848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2693604.42</v>
      </c>
      <c r="E6" s="180">
        <f t="shared" si="0"/>
        <v>3012922.6399999997</v>
      </c>
      <c r="F6" s="181">
        <f t="shared" ref="F6:F298" si="1">IF(D6&gt;0,IF(E6/D6&gt;=100,"&gt;&gt;100",E6/D6*100),"-")</f>
        <v>111.85468131953837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1677437.8299999998</v>
      </c>
      <c r="E7" s="79">
        <f t="shared" si="2"/>
        <v>1974570.92</v>
      </c>
      <c r="F7" s="71">
        <f t="shared" si="1"/>
        <v>117.7135083450455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11966.609999999999</v>
      </c>
      <c r="E8" s="79">
        <f>E9+E10-E11</f>
        <v>10952.68</v>
      </c>
      <c r="F8" s="71">
        <f t="shared" si="1"/>
        <v>91.527007230953473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1000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21233.35</v>
      </c>
      <c r="E10" s="192">
        <v>19730.79</v>
      </c>
      <c r="F10" s="71">
        <f t="shared" si="1"/>
        <v>92.923584832350997</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9266.74</v>
      </c>
      <c r="E11" s="192">
        <v>9778.11</v>
      </c>
      <c r="F11" s="71">
        <f t="shared" si="1"/>
        <v>105.51833762466629</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1665471.2199999997</v>
      </c>
      <c r="E12" s="79">
        <f t="shared" si="3"/>
        <v>1958659.31</v>
      </c>
      <c r="F12" s="71">
        <f t="shared" si="1"/>
        <v>117.60391212284054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829930.99</v>
      </c>
      <c r="E13" s="79">
        <f t="shared" si="4"/>
        <v>861267.58</v>
      </c>
      <c r="F13" s="71">
        <f t="shared" si="1"/>
        <v>103.77580670894093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1183545.68</v>
      </c>
      <c r="E15" s="192">
        <v>1231858.18</v>
      </c>
      <c r="F15" s="71">
        <f t="shared" si="1"/>
        <v>104.08201397009027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353614.69</v>
      </c>
      <c r="E18" s="192">
        <v>370590.6</v>
      </c>
      <c r="F18" s="71">
        <f t="shared" si="1"/>
        <v>104.80068008486865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497470.80999999994</v>
      </c>
      <c r="E19" s="79">
        <f t="shared" si="5"/>
        <v>511353.43</v>
      </c>
      <c r="F19" s="71">
        <f t="shared" si="1"/>
        <v>102.79064011816091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153538.82</v>
      </c>
      <c r="E20" s="192">
        <v>154257.65</v>
      </c>
      <c r="F20" s="71">
        <f t="shared" si="1"/>
        <v>100.46817475867013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51165.31</v>
      </c>
      <c r="E21" s="192">
        <v>80394.13</v>
      </c>
      <c r="F21" s="71">
        <f t="shared" si="1"/>
        <v>157.12624432452381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25460.81</v>
      </c>
      <c r="E22" s="192">
        <v>26374.93</v>
      </c>
      <c r="F22" s="71">
        <f t="shared" si="1"/>
        <v>103.59030211529013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539342.77</v>
      </c>
      <c r="E23" s="192">
        <v>573218.39</v>
      </c>
      <c r="F23" s="71">
        <f t="shared" si="1"/>
        <v>106.28090740884504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18890.45</v>
      </c>
      <c r="E24" s="192">
        <v>26547.97</v>
      </c>
      <c r="F24" s="71">
        <f t="shared" si="1"/>
        <v>140.53646154538404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90213.78</v>
      </c>
      <c r="E26" s="192">
        <v>96260.67</v>
      </c>
      <c r="F26" s="71">
        <f t="shared" si="1"/>
        <v>106.7028451750941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381141.13</v>
      </c>
      <c r="E28" s="192">
        <v>445700.31</v>
      </c>
      <c r="F28" s="71">
        <f t="shared" si="1"/>
        <v>116.93839234826217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337105.60999999987</v>
      </c>
      <c r="E29" s="79">
        <f t="shared" si="6"/>
        <v>585061.49</v>
      </c>
      <c r="F29" s="71">
        <f t="shared" si="1"/>
        <v>173.55436179184326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1567932.23</v>
      </c>
      <c r="E30" s="192">
        <v>1995432.23</v>
      </c>
      <c r="F30" s="71">
        <f t="shared" si="1"/>
        <v>127.26520903266336</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1230826.6200000001</v>
      </c>
      <c r="E34" s="192">
        <v>1410370.74</v>
      </c>
      <c r="F34" s="71">
        <f t="shared" si="1"/>
        <v>114.58727956338805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963.81</v>
      </c>
      <c r="E35" s="79">
        <f t="shared" si="7"/>
        <v>976.81</v>
      </c>
      <c r="F35" s="71">
        <f t="shared" si="1"/>
        <v>101.34881356283915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963.81</v>
      </c>
      <c r="E36" s="192">
        <v>976.81</v>
      </c>
      <c r="F36" s="71">
        <f t="shared" si="1"/>
        <v>101.34881356283915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9942.01</v>
      </c>
      <c r="E47" s="192">
        <v>9942.01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9942.01</v>
      </c>
      <c r="E50" s="192">
        <v>9942.01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18087.7</v>
      </c>
      <c r="E54" s="192">
        <v>41497.550000000003</v>
      </c>
      <c r="F54" s="71">
        <f t="shared" si="1"/>
        <v>229.42413905582248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18087.7</v>
      </c>
      <c r="E55" s="192">
        <v>41497.550000000003</v>
      </c>
      <c r="F55" s="71">
        <f t="shared" si="1"/>
        <v>229.42413905582248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4958.93</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4958.93</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1016166.59</v>
      </c>
      <c r="E69" s="79">
        <f>E70+E82+E88+E119+E135+E147+E165+E171</f>
        <v>1038351.72</v>
      </c>
      <c r="F69" s="71">
        <f t="shared" si="1"/>
        <v>102.18321781274074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506521.86</v>
      </c>
      <c r="E70" s="79">
        <f t="shared" si="12"/>
        <v>497626.79</v>
      </c>
      <c r="F70" s="71">
        <f t="shared" si="1"/>
        <v>98.243892178710695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505874.91</v>
      </c>
      <c r="E71" s="79">
        <f t="shared" si="13"/>
        <v>497473.67</v>
      </c>
      <c r="F71" s="71">
        <f t="shared" si="1"/>
        <v>98.339265333400306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505874.91</v>
      </c>
      <c r="E73" s="192">
        <v>497473.67</v>
      </c>
      <c r="F73" s="71">
        <f t="shared" si="1"/>
        <v>98.339265333400306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646.95000000000005</v>
      </c>
      <c r="E80" s="192">
        <v>153.12</v>
      </c>
      <c r="F80" s="71">
        <f t="shared" si="1"/>
        <v>23.667980523997219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2810.07</v>
      </c>
      <c r="E82" s="79">
        <f>SUM(E83:E85)-E86+E87</f>
        <v>21826.350000000002</v>
      </c>
      <c r="F82" s="71">
        <f t="shared" si="1"/>
        <v>776.71908528969038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614.11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2810.07</v>
      </c>
      <c r="E87" s="192">
        <v>21212.240000000002</v>
      </c>
      <c r="F87" s="71">
        <f t="shared" si="1"/>
        <v>754.86518129441617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506834.66</v>
      </c>
      <c r="E147" s="79">
        <f t="shared" si="24"/>
        <v>518898.58</v>
      </c>
      <c r="F147" s="71">
        <f t="shared" si="1"/>
        <v>102.38024763341956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11935.77</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11935.77</v>
      </c>
      <c r="E158" s="192"/>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693.2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6497.1</v>
      </c>
      <c r="E161" s="192">
        <v>6120.98</v>
      </c>
      <c r="F161" s="71">
        <f t="shared" si="1"/>
        <v>94.210955657139323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488401.79</v>
      </c>
      <c r="E162" s="192">
        <v>512084.4</v>
      </c>
      <c r="F162" s="71">
        <f t="shared" si="1"/>
        <v>104.84900147478986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2693604.42</v>
      </c>
      <c r="E176" s="79">
        <f>E177+E251</f>
        <v>3012922.6399999997</v>
      </c>
      <c r="F176" s="71">
        <f t="shared" si="1"/>
        <v>111.85468131953837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548749.81000000006</v>
      </c>
      <c r="E177" s="79">
        <f>E178+E197+E203+E219+E247+E248</f>
        <v>504865.98999999993</v>
      </c>
      <c r="F177" s="71">
        <f t="shared" si="1"/>
        <v>92.002945750450436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428749.81</v>
      </c>
      <c r="E178" s="79">
        <f>SUM(E179:E181)+E185+E186+SUM(E194:E196)</f>
        <v>493352.6</v>
      </c>
      <c r="F178" s="71">
        <f t="shared" si="1"/>
        <v>115.06771279968613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392028.01</v>
      </c>
      <c r="E179" s="192">
        <v>428186.87</v>
      </c>
      <c r="F179" s="71">
        <f t="shared" si="1"/>
        <v>109.22353992001746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36550.949999999997</v>
      </c>
      <c r="E180" s="192">
        <v>65002.62</v>
      </c>
      <c r="F180" s="71">
        <f t="shared" si="1"/>
        <v>177.84112314454211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96.38</v>
      </c>
      <c r="E181" s="79">
        <f t="shared" si="28"/>
        <v>163.11000000000001</v>
      </c>
      <c r="F181" s="71">
        <f t="shared" si="1"/>
        <v>169.23635609047523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96.38</v>
      </c>
      <c r="E184" s="192">
        <v>163.11000000000001</v>
      </c>
      <c r="F184" s="71">
        <f t="shared" si="1"/>
        <v>169.23635609047523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74.47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120000</v>
      </c>
      <c r="E197" s="79">
        <f>SUM(E198:E202)</f>
        <v>8601.85</v>
      </c>
      <c r="F197" s="71">
        <f t="shared" si="1"/>
        <v>7.1682083333333342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120000</v>
      </c>
      <c r="E199" s="192">
        <v>8601.85</v>
      </c>
      <c r="F199" s="71">
        <f t="shared" ref="F199:F202" si="30">IF(D199&gt;0,IF(E199/D199&gt;=100,"&gt;&gt;100",E199/D199*100),"-")</f>
        <v>7.1682083333333342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2911.54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2144854.61</v>
      </c>
      <c r="E251" s="79">
        <f>+E252+E255-E264+E274+E291</f>
        <v>2508056.65</v>
      </c>
      <c r="F251" s="71">
        <f t="shared" si="1"/>
        <v>116.9336438146733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1678154.67</v>
      </c>
      <c r="E252" s="79">
        <f>E253-E254</f>
        <v>1970328.83</v>
      </c>
      <c r="F252" s="71">
        <f t="shared" si="1"/>
        <v>117.410442864602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1678154.67</v>
      </c>
      <c r="E253" s="192">
        <v>1970328.83</v>
      </c>
      <c r="F253" s="71">
        <f t="shared" si="1"/>
        <v>117.410442864602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-40134.720000000001</v>
      </c>
      <c r="E255" s="79">
        <f>E256-E260</f>
        <v>18829.239999999991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94935.28</v>
      </c>
      <c r="E256" s="79">
        <f>SUM(E257:E259)</f>
        <v>144246.9</v>
      </c>
      <c r="F256" s="71">
        <f t="shared" si="1"/>
        <v>151.94235483373515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94935.28</v>
      </c>
      <c r="E257" s="192">
        <v>144246.9</v>
      </c>
      <c r="F257" s="71">
        <f t="shared" si="1"/>
        <v>151.94235483373515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135070</v>
      </c>
      <c r="E260" s="79">
        <f>SUM(E261:E263)</f>
        <v>125417.66</v>
      </c>
      <c r="F260" s="71">
        <f t="shared" si="1"/>
        <v>92.853823943140597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135070</v>
      </c>
      <c r="E262" s="192">
        <v>125417.66</v>
      </c>
      <c r="F262" s="71">
        <f t="shared" si="1"/>
        <v>92.853823943140597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506834.66</v>
      </c>
      <c r="E274" s="79">
        <f>SUM(E275:E277)+SUM(E286:E290)</f>
        <v>518898.58</v>
      </c>
      <c r="F274" s="71">
        <f t="shared" si="1"/>
        <v>102.38024763341956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11935.77</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11935.77</v>
      </c>
      <c r="E285" s="192"/>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693.2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6497.1</v>
      </c>
      <c r="E288" s="192">
        <v>6120.98</v>
      </c>
      <c r="F288" s="71">
        <f t="shared" si="39"/>
        <v>94.210955657139323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488401.79</v>
      </c>
      <c r="E289" s="192">
        <v>512084.4</v>
      </c>
      <c r="F289" s="71">
        <f t="shared" si="39"/>
        <v>104.84900147478986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255678.45</v>
      </c>
      <c r="E297" s="79">
        <f t="shared" si="42"/>
        <v>776958.38</v>
      </c>
      <c r="F297" s="71">
        <f t="shared" si="1"/>
        <v>303.88105841536503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255678.45</v>
      </c>
      <c r="E298" s="193">
        <v>776958.38</v>
      </c>
      <c r="F298" s="75">
        <f t="shared" si="1"/>
        <v>303.88105841536503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5692.35</v>
      </c>
      <c r="E302" s="192">
        <v>5864.53</v>
      </c>
      <c r="F302" s="71">
        <f t="shared" si="43"/>
        <v>103.02476130244978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501142.31</v>
      </c>
      <c r="E303" s="192">
        <v>513034.05</v>
      </c>
      <c r="F303" s="71">
        <f t="shared" si="43"/>
        <v>102.37292676405629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2795.4</v>
      </c>
      <c r="E308" s="192">
        <v>19802.41</v>
      </c>
      <c r="F308" s="71">
        <f t="shared" si="43"/>
        <v>708.39271660585246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14.67</v>
      </c>
      <c r="E309" s="192">
        <v>1409.83</v>
      </c>
      <c r="F309" s="71">
        <f t="shared" si="43"/>
        <v>9610.2931152010897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260</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428489.81</v>
      </c>
      <c r="E337" s="192">
        <v>493352.6</v>
      </c>
      <c r="F337" s="71">
        <f t="shared" si="43"/>
        <v>115.1375338424034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120000</v>
      </c>
      <c r="E339" s="192">
        <v>8601.85</v>
      </c>
      <c r="F339" s="71">
        <f t="shared" si="43"/>
        <v>7.1682083333333342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2911.54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255678.45</v>
      </c>
      <c r="E387" s="192">
        <v>302978.45</v>
      </c>
      <c r="F387" s="71">
        <f t="shared" si="44"/>
        <v>118.49979925957781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473979.93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5785160.7699999996</v>
      </c>
      <c r="E89" s="60">
        <f t="shared" si="17"/>
        <v>6708568.6100000003</v>
      </c>
      <c r="F89" s="45">
        <f t="shared" si="1"/>
        <v>115.961662548576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5785160.7699999996</v>
      </c>
      <c r="E94" s="60">
        <f t="shared" si="19"/>
        <v>6708568.6100000003</v>
      </c>
      <c r="F94" s="45">
        <f t="shared" si="1"/>
        <v>115.961662548576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5785160.7699999996</v>
      </c>
      <c r="E95" s="194">
        <v>6708568.6100000003</v>
      </c>
      <c r="F95" s="45">
        <f t="shared" si="1"/>
        <v>115.961662548576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5785160.7699999996</v>
      </c>
      <c r="E141" s="81">
        <f t="shared" si="28"/>
        <v>6708568.6100000003</v>
      </c>
      <c r="F141" s="61">
        <f t="shared" si="1"/>
        <v>115.961662548576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1127.29</v>
      </c>
      <c r="E5" s="82">
        <f t="shared" si="0"/>
        <v>1480.89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1127.29</v>
      </c>
      <c r="E6" s="83">
        <f t="shared" si="1"/>
        <v>1480.89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1127.29</v>
      </c>
      <c r="E7" s="83">
        <f t="shared" si="2"/>
        <v>1480.89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1127.29</v>
      </c>
      <c r="E9" s="195">
        <v>1480.89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548749.81000000006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6994524.6399999997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6422627.1699999999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5566862.3200000003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847449.94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1101.9100000000001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7213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568985.93000000005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2911.54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7038408.46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6358024.3799999999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5530703.46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818998.27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1035.18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7287.47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680384.08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504865.98999999929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504865.98999999993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493352.6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8601.85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2911.54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47551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2026-01-28T11:57:06Z</cp:lastPrinted>
  <dcterms:created xsi:type="dcterms:W3CDTF">2022-04-01T05:14:30Z</dcterms:created>
  <dcterms:modified xsi:type="dcterms:W3CDTF">2026-01-30T05:52:50Z</dcterms:modified>
</cp:coreProperties>
</file>